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bhotson.sharepoint.com/sites/HaxeyParishCouncil/Shared Documents/General/Expenditure/Audit Reports/202223/"/>
    </mc:Choice>
  </mc:AlternateContent>
  <xr:revisionPtr revIDLastSave="5" documentId="8_{A0B0BE31-4807-413B-BBB4-24D7B607EED9}" xr6:coauthVersionLast="47" xr6:coauthVersionMax="47" xr10:uidLastSave="{D3CD42CA-01F0-44CC-8943-6B791688BDCE}"/>
  <bookViews>
    <workbookView xWindow="-120" yWindow="-120" windowWidth="29040" windowHeight="15840" activeTab="3" xr2:uid="{BFC24D02-03BB-4AAC-834E-EDA1A94E08E9}"/>
  </bookViews>
  <sheets>
    <sheet name="Expenditure" sheetId="3" r:id="rId1"/>
    <sheet name="Income" sheetId="2" r:id="rId2"/>
    <sheet name="Year End 202223" sheetId="1" r:id="rId3"/>
    <sheet name="Variation Report" sheetId="4" r:id="rId4"/>
  </sheets>
  <definedNames>
    <definedName name="_xlnm.Print_Area" localSheetId="1">Income!$A$1:$F$41</definedName>
    <definedName name="_xlnm.Print_Area" localSheetId="3">'Variation Report'!$A$1:$E$10</definedName>
    <definedName name="_xlnm.Print_Area" localSheetId="2">'Year End 202223'!$A$1:$E$35</definedName>
    <definedName name="_xlnm.Print_Titles" localSheetId="0">Expenditure!$1:$1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06" i="3" l="1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V205" i="3"/>
  <c r="V204" i="3"/>
  <c r="V203" i="3"/>
  <c r="V202" i="3"/>
  <c r="V201" i="3"/>
  <c r="V200" i="3"/>
  <c r="V199" i="3"/>
  <c r="V198" i="3"/>
  <c r="V197" i="3"/>
  <c r="V196" i="3"/>
  <c r="V195" i="3"/>
  <c r="V194" i="3"/>
  <c r="V193" i="3"/>
  <c r="V192" i="3"/>
  <c r="V191" i="3"/>
  <c r="V190" i="3"/>
  <c r="V189" i="3"/>
  <c r="V188" i="3"/>
  <c r="V187" i="3"/>
  <c r="V186" i="3"/>
  <c r="V185" i="3"/>
  <c r="V184" i="3"/>
  <c r="V183" i="3"/>
  <c r="V182" i="3"/>
  <c r="V181" i="3"/>
  <c r="V180" i="3"/>
  <c r="V179" i="3"/>
  <c r="V178" i="3"/>
  <c r="V177" i="3"/>
  <c r="V176" i="3"/>
  <c r="V175" i="3"/>
  <c r="V174" i="3"/>
  <c r="V173" i="3"/>
  <c r="V172" i="3"/>
  <c r="V171" i="3"/>
  <c r="V170" i="3"/>
  <c r="V169" i="3"/>
  <c r="V168" i="3"/>
  <c r="V167" i="3"/>
  <c r="V166" i="3"/>
  <c r="V165" i="3"/>
  <c r="V164" i="3"/>
  <c r="V163" i="3"/>
  <c r="V162" i="3"/>
  <c r="V161" i="3"/>
  <c r="V160" i="3"/>
  <c r="V159" i="3"/>
  <c r="V158" i="3"/>
  <c r="V157" i="3"/>
  <c r="V156" i="3"/>
  <c r="V155" i="3"/>
  <c r="V154" i="3"/>
  <c r="V153" i="3"/>
  <c r="V152" i="3"/>
  <c r="V151" i="3"/>
  <c r="V150" i="3"/>
  <c r="V149" i="3"/>
  <c r="V148" i="3"/>
  <c r="V147" i="3"/>
  <c r="V146" i="3"/>
  <c r="V145" i="3"/>
  <c r="V144" i="3"/>
  <c r="V143" i="3"/>
  <c r="V142" i="3"/>
  <c r="V141" i="3"/>
  <c r="V140" i="3"/>
  <c r="V139" i="3"/>
  <c r="V138" i="3"/>
  <c r="V137" i="3"/>
  <c r="V136" i="3"/>
  <c r="V135" i="3"/>
  <c r="V134" i="3"/>
  <c r="V133" i="3"/>
  <c r="V132" i="3"/>
  <c r="V131" i="3"/>
  <c r="V130" i="3"/>
  <c r="V129" i="3"/>
  <c r="V128" i="3"/>
  <c r="V127" i="3"/>
  <c r="V126" i="3"/>
  <c r="V125" i="3"/>
  <c r="V124" i="3"/>
  <c r="V123" i="3"/>
  <c r="V122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V2" i="3"/>
  <c r="V206" i="3" s="1"/>
  <c r="F39" i="2"/>
  <c r="C39" i="2"/>
  <c r="F32" i="2"/>
  <c r="C15" i="2"/>
  <c r="C9" i="2"/>
  <c r="C20" i="2" s="1"/>
  <c r="F41" i="2" s="1"/>
  <c r="F8" i="2"/>
  <c r="E33" i="1"/>
  <c r="E23" i="1"/>
  <c r="E15" i="1"/>
  <c r="E26" i="1" s="1"/>
  <c r="B15" i="1"/>
  <c r="E25" i="1" s="1"/>
  <c r="E27" i="1" s="1"/>
</calcChain>
</file>

<file path=xl/sharedStrings.xml><?xml version="1.0" encoding="utf-8"?>
<sst xmlns="http://schemas.openxmlformats.org/spreadsheetml/2006/main" count="1029" uniqueCount="388">
  <si>
    <t>Haxey Parish Council Final Accounts as at 31/03/23</t>
  </si>
  <si>
    <t xml:space="preserve">Summary of Receipts and Payments </t>
  </si>
  <si>
    <t>Receipts</t>
  </si>
  <si>
    <t>£</t>
  </si>
  <si>
    <t>Payments</t>
  </si>
  <si>
    <t>Precept</t>
  </si>
  <si>
    <t>Admin</t>
  </si>
  <si>
    <t>Council Tax Grant</t>
  </si>
  <si>
    <t>NLC Grass Cutting</t>
  </si>
  <si>
    <t>VAT return</t>
  </si>
  <si>
    <t>s137</t>
  </si>
  <si>
    <t>Interest</t>
  </si>
  <si>
    <t>VAT</t>
  </si>
  <si>
    <t>Rent / Way leaves</t>
  </si>
  <si>
    <t>Parish Grass cutting</t>
  </si>
  <si>
    <t>Grant Funding</t>
  </si>
  <si>
    <t>Salary, NI, Tax &amp; Pension</t>
  </si>
  <si>
    <t>WPFA funds</t>
  </si>
  <si>
    <t>General</t>
  </si>
  <si>
    <t>NLC Grass/PROW verge funds</t>
  </si>
  <si>
    <t>Planting &amp; Maintenance</t>
  </si>
  <si>
    <t>Misc</t>
  </si>
  <si>
    <t xml:space="preserve">Account Reconciliation </t>
  </si>
  <si>
    <t>Opening Balance 01/04/22</t>
  </si>
  <si>
    <t>Community 30414638</t>
  </si>
  <si>
    <t>BMM 31099248</t>
  </si>
  <si>
    <t>BMM 91114077</t>
  </si>
  <si>
    <t>Sub Total</t>
  </si>
  <si>
    <t>Add receipts</t>
  </si>
  <si>
    <t>Deduct payments</t>
  </si>
  <si>
    <t>Closing balance 31/03/23</t>
  </si>
  <si>
    <t xml:space="preserve">Bank Account Reconciliation </t>
  </si>
  <si>
    <t xml:space="preserve"> </t>
  </si>
  <si>
    <t>The balance corresponds with bank statement as at 31st March 2023.</t>
  </si>
  <si>
    <t>Haxey Parish Council Income 2022/23</t>
  </si>
  <si>
    <t>Account 31099248</t>
  </si>
  <si>
    <t>Account  91114077</t>
  </si>
  <si>
    <t>Miscellaneous</t>
  </si>
  <si>
    <t>Date</t>
  </si>
  <si>
    <t>Description</t>
  </si>
  <si>
    <t>Amount £</t>
  </si>
  <si>
    <t>07.03.23</t>
  </si>
  <si>
    <t>Wayleaves NP</t>
  </si>
  <si>
    <t>Parish Land Rent</t>
  </si>
  <si>
    <t>03.06.22</t>
  </si>
  <si>
    <t xml:space="preserve">Date </t>
  </si>
  <si>
    <t>02.09.22</t>
  </si>
  <si>
    <t>14.11.22</t>
  </si>
  <si>
    <t>LWT Rent</t>
  </si>
  <si>
    <t>02.12.22</t>
  </si>
  <si>
    <t>07.09.22</t>
  </si>
  <si>
    <t>Allotment Rent</t>
  </si>
  <si>
    <t>03.03.23</t>
  </si>
  <si>
    <t>06.10.22</t>
  </si>
  <si>
    <t>S Doxey - Alma House rent</t>
  </si>
  <si>
    <t>WWS Grant funding</t>
  </si>
  <si>
    <t>27.10.22</t>
  </si>
  <si>
    <t>M &amp; R Bland</t>
  </si>
  <si>
    <t>10.10.22</t>
  </si>
  <si>
    <t>R Wilson</t>
  </si>
  <si>
    <t>07.10.22</t>
  </si>
  <si>
    <t>R Fielding</t>
  </si>
  <si>
    <t>D Whitehead</t>
  </si>
  <si>
    <t>26.10.22</t>
  </si>
  <si>
    <t>A Allen</t>
  </si>
  <si>
    <t>11.11.22</t>
  </si>
  <si>
    <t>K Higgins</t>
  </si>
  <si>
    <t>Account 30414638</t>
  </si>
  <si>
    <t>25.11.22</t>
  </si>
  <si>
    <t>J K Allen</t>
  </si>
  <si>
    <t>12.10.22</t>
  </si>
  <si>
    <t>M White</t>
  </si>
  <si>
    <t>29.04.22</t>
  </si>
  <si>
    <t xml:space="preserve">Precept </t>
  </si>
  <si>
    <t>17.10.22</t>
  </si>
  <si>
    <t>R Antcliff</t>
  </si>
  <si>
    <t>08.11.22</t>
  </si>
  <si>
    <t>P Pantry</t>
  </si>
  <si>
    <t>28.09.22</t>
  </si>
  <si>
    <t>Grass Cut funds from NLC</t>
  </si>
  <si>
    <t>31.10.22</t>
  </si>
  <si>
    <t>J Towns &amp; Son</t>
  </si>
  <si>
    <t>04.10.22</t>
  </si>
  <si>
    <t>HMRC refund</t>
  </si>
  <si>
    <t>03.11.22</t>
  </si>
  <si>
    <t>L Cowburn</t>
  </si>
  <si>
    <t>25.10.22</t>
  </si>
  <si>
    <t>WPFA - SLA Bins</t>
  </si>
  <si>
    <t>24.10.22</t>
  </si>
  <si>
    <t>J Wright</t>
  </si>
  <si>
    <t>06.01.23</t>
  </si>
  <si>
    <t>NLC Community Fund</t>
  </si>
  <si>
    <t xml:space="preserve">J Burle - Willow Cottage </t>
  </si>
  <si>
    <t>02.08.22</t>
  </si>
  <si>
    <t>Mr Theodorou</t>
  </si>
  <si>
    <t>12.04.22</t>
  </si>
  <si>
    <t>CPRE reimbursement</t>
  </si>
  <si>
    <t>A Durdy</t>
  </si>
  <si>
    <t>28.06.22</t>
  </si>
  <si>
    <t>21.06.22</t>
  </si>
  <si>
    <t>Wayleave</t>
  </si>
  <si>
    <t>17.02.23</t>
  </si>
  <si>
    <t>WPFA - resurfacing play area</t>
  </si>
  <si>
    <t>Gross Interest</t>
  </si>
  <si>
    <t>WPFA - Insurance</t>
  </si>
  <si>
    <t>NLC In Bloom grant</t>
  </si>
  <si>
    <t>Grand Total</t>
  </si>
  <si>
    <t>Online Payment no.</t>
  </si>
  <si>
    <t>Payee</t>
  </si>
  <si>
    <t>Details</t>
  </si>
  <si>
    <t>Bank Stat check</t>
  </si>
  <si>
    <t>Salary</t>
  </si>
  <si>
    <t>Expenses</t>
  </si>
  <si>
    <t>Employee Tax</t>
  </si>
  <si>
    <t>Employee NI/Pension</t>
  </si>
  <si>
    <t>Employer NI/Pension</t>
  </si>
  <si>
    <t>Cllr Expenses</t>
  </si>
  <si>
    <t>Grants / S137</t>
  </si>
  <si>
    <t xml:space="preserve">Parish Grass Cutting </t>
  </si>
  <si>
    <t>Verge / PROW grass cutting</t>
  </si>
  <si>
    <t>Property / Ground Maintenance</t>
  </si>
  <si>
    <t>Training</t>
  </si>
  <si>
    <t>Chairmans Allowance</t>
  </si>
  <si>
    <t>Asset purchases</t>
  </si>
  <si>
    <t>Total</t>
  </si>
  <si>
    <t>05.04.22</t>
  </si>
  <si>
    <t>DD</t>
  </si>
  <si>
    <t>BT</t>
  </si>
  <si>
    <t>Phone &amp; Broadband</t>
  </si>
  <si>
    <t>√</t>
  </si>
  <si>
    <t>07.04.22</t>
  </si>
  <si>
    <t>Premier Print</t>
  </si>
  <si>
    <t>Jubilee posters</t>
  </si>
  <si>
    <t>Cloudy Group</t>
  </si>
  <si>
    <t>Support Fee</t>
  </si>
  <si>
    <t>Arrow Publication Ltd</t>
  </si>
  <si>
    <t>April edition</t>
  </si>
  <si>
    <t>J B Rural Services</t>
  </si>
  <si>
    <t>OF/G/WB cut 1 1332</t>
  </si>
  <si>
    <t>Epworth cut 1 1345</t>
  </si>
  <si>
    <t>D Hotson</t>
  </si>
  <si>
    <t>Thingbling - Jubilee bunting</t>
  </si>
  <si>
    <t>T Foreman</t>
  </si>
  <si>
    <t>Haxey Pinfold plinth concrete</t>
  </si>
  <si>
    <t>10.04.22</t>
  </si>
  <si>
    <t>Information Commissioner</t>
  </si>
  <si>
    <t>Data Protection Fee</t>
  </si>
  <si>
    <t>15.04.22</t>
  </si>
  <si>
    <t>Westwoodside Academy</t>
  </si>
  <si>
    <t>Jubilee donation</t>
  </si>
  <si>
    <t>Marmax Products</t>
  </si>
  <si>
    <t>Jubilee bench</t>
  </si>
  <si>
    <t>Haxey Primary school</t>
  </si>
  <si>
    <t>Haxey Pinfold steel</t>
  </si>
  <si>
    <t>22.04.22</t>
  </si>
  <si>
    <t>BC</t>
  </si>
  <si>
    <t xml:space="preserve">HSBC </t>
  </si>
  <si>
    <t>Bank charges</t>
  </si>
  <si>
    <t>26.04.22</t>
  </si>
  <si>
    <t>HMRC</t>
  </si>
  <si>
    <t>Tax &amp; NI</t>
  </si>
  <si>
    <t>P Booth</t>
  </si>
  <si>
    <t>Travel Expenses</t>
  </si>
  <si>
    <t>NS Groundcare</t>
  </si>
  <si>
    <t>Haxey Verges</t>
  </si>
  <si>
    <t>Haxey Various cuts</t>
  </si>
  <si>
    <t>J Smedley</t>
  </si>
  <si>
    <t>P Cooper</t>
  </si>
  <si>
    <t>Haxey Pinfold concreting</t>
  </si>
  <si>
    <t>OF/G/WB cut 2 1370</t>
  </si>
  <si>
    <t>Epworth cut 2 1369</t>
  </si>
  <si>
    <t>Haxey verges 43/22</t>
  </si>
  <si>
    <t xml:space="preserve">HWRA </t>
  </si>
  <si>
    <t>Membership renewal</t>
  </si>
  <si>
    <t>Clerks &amp; Councils Direct</t>
  </si>
  <si>
    <t>ERNLLCA</t>
  </si>
  <si>
    <t>02.05.22</t>
  </si>
  <si>
    <t>May edition</t>
  </si>
  <si>
    <t>Axholme Wildlife Manag.</t>
  </si>
  <si>
    <t>Pest control</t>
  </si>
  <si>
    <t>WLHH</t>
  </si>
  <si>
    <t>Jubilee expenditure</t>
  </si>
  <si>
    <t>A Linnegar</t>
  </si>
  <si>
    <t>06.05.22</t>
  </si>
  <si>
    <t>13.05.22</t>
  </si>
  <si>
    <t>NLC</t>
  </si>
  <si>
    <t>Planning app fee</t>
  </si>
  <si>
    <t>17.05.22</t>
  </si>
  <si>
    <t>Haxey verges 55/22</t>
  </si>
  <si>
    <t>Flagpole express</t>
  </si>
  <si>
    <t>Flag for parish centre</t>
  </si>
  <si>
    <t>20.05.22</t>
  </si>
  <si>
    <t>Mere letting - Haxey Pinfold</t>
  </si>
  <si>
    <t>Pinfold expenditure</t>
  </si>
  <si>
    <t>22.05.22</t>
  </si>
  <si>
    <t>Monthly charges</t>
  </si>
  <si>
    <t>31.05.22</t>
  </si>
  <si>
    <t>R Yarwood</t>
  </si>
  <si>
    <t>Planning consultant fee</t>
  </si>
  <si>
    <t>Epworth 3rd cut 1404</t>
  </si>
  <si>
    <t>Epworth 1st cut PROW</t>
  </si>
  <si>
    <t>WPFA</t>
  </si>
  <si>
    <t>Annual rent fee</t>
  </si>
  <si>
    <t>R Dixon</t>
  </si>
  <si>
    <t>Internal audit fee</t>
  </si>
  <si>
    <t>06.06.22</t>
  </si>
  <si>
    <t>07.06.22</t>
  </si>
  <si>
    <t>June edition</t>
  </si>
  <si>
    <t>Military memorial expend.</t>
  </si>
  <si>
    <t>G Backhouse</t>
  </si>
  <si>
    <t>Handyman tasks</t>
  </si>
  <si>
    <t>09.06.22</t>
  </si>
  <si>
    <t>Haxey Walkers</t>
  </si>
  <si>
    <t>Donation</t>
  </si>
  <si>
    <t>Carpenters Arms</t>
  </si>
  <si>
    <t>Epworth extra path cut</t>
  </si>
  <si>
    <t>OF/G/WB verge cuts 1430</t>
  </si>
  <si>
    <t>Haxey verges May 65/22</t>
  </si>
  <si>
    <t>Haxey verges June 66/22</t>
  </si>
  <si>
    <t>Fishkit Ltd</t>
  </si>
  <si>
    <t>Aerator</t>
  </si>
  <si>
    <t>22.06.22</t>
  </si>
  <si>
    <t>G Fiddler</t>
  </si>
  <si>
    <t>Over 70's expenditure</t>
  </si>
  <si>
    <t>Low Burnham Village Cen.</t>
  </si>
  <si>
    <t>Planting donation</t>
  </si>
  <si>
    <t>Consumables</t>
  </si>
  <si>
    <t>Broughton Town Council</t>
  </si>
  <si>
    <t>Clerks Training Day shared</t>
  </si>
  <si>
    <t>G Tune &amp; Son</t>
  </si>
  <si>
    <t>Summer bedding</t>
  </si>
  <si>
    <t>J Eckhardt</t>
  </si>
  <si>
    <t>The Terrace Ltd</t>
  </si>
  <si>
    <t>05.07.22</t>
  </si>
  <si>
    <t>July edition</t>
  </si>
  <si>
    <t>06.07.22</t>
  </si>
  <si>
    <t xml:space="preserve">BT </t>
  </si>
  <si>
    <t>08.07.22</t>
  </si>
  <si>
    <t>Epworth verges cut 4 1463</t>
  </si>
  <si>
    <t xml:space="preserve">IT Support </t>
  </si>
  <si>
    <t>Haxey verges July 78/22</t>
  </si>
  <si>
    <t>22.07.22</t>
  </si>
  <si>
    <t>26.07.22</t>
  </si>
  <si>
    <t>Owston Ferry Lights Comm</t>
  </si>
  <si>
    <t>D Roberts</t>
  </si>
  <si>
    <t>PROW cut 2</t>
  </si>
  <si>
    <t>Langholme Lane works</t>
  </si>
  <si>
    <t>OF/GT/WB verge cuts 1487</t>
  </si>
  <si>
    <t>Epworth PROW 2nd cut 1486</t>
  </si>
  <si>
    <t>Haxey various cuts 81/22</t>
  </si>
  <si>
    <t>OF/GT/WB verge cuts 1499</t>
  </si>
  <si>
    <t>Epworth verges cut 5 1498</t>
  </si>
  <si>
    <t>29.07.22</t>
  </si>
  <si>
    <t>Haxey Memorial Hall</t>
  </si>
  <si>
    <t>NHP consultation event</t>
  </si>
  <si>
    <t>Kyanite consultation Ltd</t>
  </si>
  <si>
    <t>Website maint package</t>
  </si>
  <si>
    <t>05.08.22</t>
  </si>
  <si>
    <t>16.08.22</t>
  </si>
  <si>
    <t>Haxey verge cuts 94/22</t>
  </si>
  <si>
    <t>Litter bin - Greenhill</t>
  </si>
  <si>
    <t>22.08.22</t>
  </si>
  <si>
    <t>30.08.22</t>
  </si>
  <si>
    <t>Epworth verges cut 6 1532</t>
  </si>
  <si>
    <t>OF/GT/WB verge cuts 1533</t>
  </si>
  <si>
    <t>PKF Littlejohn</t>
  </si>
  <si>
    <t>External audit fee</t>
  </si>
  <si>
    <t>Haxey Various cuts 98/22</t>
  </si>
  <si>
    <t>Haxey verge cuts 96/22</t>
  </si>
  <si>
    <t>GNE Contracting Ltd</t>
  </si>
  <si>
    <t>WWS play area refurb</t>
  </si>
  <si>
    <t>CPRE</t>
  </si>
  <si>
    <t>05.09.22</t>
  </si>
  <si>
    <t>06.09.22</t>
  </si>
  <si>
    <t>Zurich Municiple</t>
  </si>
  <si>
    <t>Insurance renewal</t>
  </si>
  <si>
    <t>13.09.22</t>
  </si>
  <si>
    <t>Axholme Rosettes</t>
  </si>
  <si>
    <t>Allotment BKPlot</t>
  </si>
  <si>
    <t>22.09.22</t>
  </si>
  <si>
    <t>27.09.22</t>
  </si>
  <si>
    <t>August article</t>
  </si>
  <si>
    <t>OF/GT/WB verge 1563</t>
  </si>
  <si>
    <t>Epworth verge 1564</t>
  </si>
  <si>
    <t>30.09.22</t>
  </si>
  <si>
    <t>D Fordham</t>
  </si>
  <si>
    <t>WWS Pond electrics</t>
  </si>
  <si>
    <t>Sept article</t>
  </si>
  <si>
    <t>WWS PTA</t>
  </si>
  <si>
    <t>Donation - Trim Trail</t>
  </si>
  <si>
    <t>14.10.22</t>
  </si>
  <si>
    <t>OF/GT/WB verge 1599</t>
  </si>
  <si>
    <t>Epworth verges 1598</t>
  </si>
  <si>
    <t>22.10.22</t>
  </si>
  <si>
    <t>Royal British Legion</t>
  </si>
  <si>
    <t>Wreath donation</t>
  </si>
  <si>
    <t>SLA bins High Street, WWS</t>
  </si>
  <si>
    <t>Haxey Various 124</t>
  </si>
  <si>
    <t>SLCC</t>
  </si>
  <si>
    <t>Epworth PROW 1614</t>
  </si>
  <si>
    <t>Winter flowers</t>
  </si>
  <si>
    <t>A Holgate</t>
  </si>
  <si>
    <t>USB/VGA adapter</t>
  </si>
  <si>
    <t>Haxey various 116/22</t>
  </si>
  <si>
    <t>Haxey verges 117/22</t>
  </si>
  <si>
    <t>Haxey verges 118/22</t>
  </si>
  <si>
    <t>01.11.22</t>
  </si>
  <si>
    <t>Oct article</t>
  </si>
  <si>
    <t>2 Way Transport Ltd</t>
  </si>
  <si>
    <t>Rem Service bus</t>
  </si>
  <si>
    <t>04.11.22</t>
  </si>
  <si>
    <t>Payscale review</t>
  </si>
  <si>
    <t>05.11.22</t>
  </si>
  <si>
    <t>St Nicholas PCC</t>
  </si>
  <si>
    <t>Rem Service refreshments</t>
  </si>
  <si>
    <t>Epworth verges 1645</t>
  </si>
  <si>
    <t>11.11.12</t>
  </si>
  <si>
    <t>OF/GT/WB verge 1646</t>
  </si>
  <si>
    <t>15.11.22</t>
  </si>
  <si>
    <t>Haxey Various 136/22</t>
  </si>
  <si>
    <t>Haxey verges 135/22</t>
  </si>
  <si>
    <t>22.11.22</t>
  </si>
  <si>
    <t>S Cook</t>
  </si>
  <si>
    <t>Bugler donation</t>
  </si>
  <si>
    <t>26.11.22</t>
  </si>
  <si>
    <t>06.12.22</t>
  </si>
  <si>
    <t>07.12.22</t>
  </si>
  <si>
    <t>Article - Dec</t>
  </si>
  <si>
    <t>Trade waste</t>
  </si>
  <si>
    <t>WWS Pond Lights</t>
  </si>
  <si>
    <t>Light donation</t>
  </si>
  <si>
    <t>Isle Choral Soc</t>
  </si>
  <si>
    <t>donation</t>
  </si>
  <si>
    <t>13.12.22</t>
  </si>
  <si>
    <t>20.12.22</t>
  </si>
  <si>
    <t>NEST</t>
  </si>
  <si>
    <t>Pension contributions</t>
  </si>
  <si>
    <t>21.12.22</t>
  </si>
  <si>
    <t>LIVES</t>
  </si>
  <si>
    <t>Donation - Lights</t>
  </si>
  <si>
    <t>22.12.22</t>
  </si>
  <si>
    <t>23.12.23</t>
  </si>
  <si>
    <t>04.01.23</t>
  </si>
  <si>
    <t>22.02.23</t>
  </si>
  <si>
    <t>31.01.23</t>
  </si>
  <si>
    <t>Boston Seeds Ltd</t>
  </si>
  <si>
    <t>In Bloom grant</t>
  </si>
  <si>
    <t>J W Bichan</t>
  </si>
  <si>
    <t>Hedge trimming - pond</t>
  </si>
  <si>
    <t>03.02.23</t>
  </si>
  <si>
    <t>Royal portraits</t>
  </si>
  <si>
    <t>05.02.23</t>
  </si>
  <si>
    <t>07.02.23</t>
  </si>
  <si>
    <t>10.02.23</t>
  </si>
  <si>
    <t>Amberol</t>
  </si>
  <si>
    <t>Planters (Grant funded)</t>
  </si>
  <si>
    <t>28.02.23</t>
  </si>
  <si>
    <t>02.03.23</t>
  </si>
  <si>
    <t>Projector adapter</t>
  </si>
  <si>
    <t>Article - February</t>
  </si>
  <si>
    <t>08.03.23</t>
  </si>
  <si>
    <t>10.03.23</t>
  </si>
  <si>
    <t>21.03.23</t>
  </si>
  <si>
    <t>Flying Colours Flags</t>
  </si>
  <si>
    <t>Flags</t>
  </si>
  <si>
    <t>22.03.23</t>
  </si>
  <si>
    <t>28.03.23</t>
  </si>
  <si>
    <t>29.03.23</t>
  </si>
  <si>
    <t>Cement - pinfold</t>
  </si>
  <si>
    <t>Date:-</t>
  </si>
  <si>
    <t>Signed:-</t>
  </si>
  <si>
    <t>Explanation of variances</t>
  </si>
  <si>
    <t>Haxey Parish Council</t>
  </si>
  <si>
    <t>Section 1</t>
  </si>
  <si>
    <t>2020/21 £</t>
  </si>
  <si>
    <t>2021/22 £</t>
  </si>
  <si>
    <t>Variances   £</t>
  </si>
  <si>
    <t>Detailed explanation of variances (with amounts £)</t>
  </si>
  <si>
    <r>
      <rPr>
        <b/>
        <sz val="11"/>
        <color theme="1"/>
        <rFont val="Georgia"/>
        <family val="1"/>
      </rPr>
      <t xml:space="preserve">Box 2 </t>
    </r>
    <r>
      <rPr>
        <sz val="11"/>
        <color theme="1"/>
        <rFont val="Georgia"/>
        <family val="1"/>
      </rPr>
      <t>Precept</t>
    </r>
  </si>
  <si>
    <r>
      <rPr>
        <b/>
        <sz val="11"/>
        <color theme="1"/>
        <rFont val="Georgia"/>
        <family val="1"/>
      </rPr>
      <t>Box 3</t>
    </r>
    <r>
      <rPr>
        <sz val="11"/>
        <color theme="1"/>
        <rFont val="Georgia"/>
        <family val="1"/>
      </rPr>
      <t xml:space="preserve"> Other receipts</t>
    </r>
  </si>
  <si>
    <t>Increase in funding received - £24,180, increase in misc receipts - £455, increase in interest - £171</t>
  </si>
  <si>
    <r>
      <rPr>
        <b/>
        <sz val="11"/>
        <color theme="1"/>
        <rFont val="Georgia"/>
        <family val="1"/>
      </rPr>
      <t xml:space="preserve">Box 4  </t>
    </r>
    <r>
      <rPr>
        <sz val="11"/>
        <color theme="1"/>
        <rFont val="Georgia"/>
        <family val="1"/>
      </rPr>
      <t xml:space="preserve"> Staff Costs</t>
    </r>
  </si>
  <si>
    <r>
      <rPr>
        <b/>
        <sz val="11"/>
        <color theme="1"/>
        <rFont val="Georgia"/>
        <family val="1"/>
      </rPr>
      <t xml:space="preserve">Box 5                                  </t>
    </r>
    <r>
      <rPr>
        <sz val="11"/>
        <color theme="1"/>
        <rFont val="Georgia"/>
        <family val="1"/>
      </rPr>
      <t xml:space="preserve"> Loan interest / capital repayments</t>
    </r>
  </si>
  <si>
    <r>
      <rPr>
        <b/>
        <sz val="11"/>
        <color theme="1"/>
        <rFont val="Georgia"/>
        <family val="1"/>
      </rPr>
      <t xml:space="preserve">Box 6 </t>
    </r>
    <r>
      <rPr>
        <sz val="11"/>
        <color theme="1"/>
        <rFont val="Georgia"/>
        <family val="1"/>
      </rPr>
      <t>Other payments</t>
    </r>
  </si>
  <si>
    <t>Aerator - £895, FCC refurb - £25,452, planters, bench &amp; bin - £2,264, Flagpole and flags - £551, Increase in grass cutting costs - £2,634, increase in planting and maintenance - £1,926, Increase in admin/Misc cost - £1,000</t>
  </si>
  <si>
    <r>
      <rPr>
        <b/>
        <sz val="11"/>
        <color theme="1"/>
        <rFont val="Georgia"/>
        <family val="1"/>
      </rPr>
      <t xml:space="preserve">Box 9                                   </t>
    </r>
    <r>
      <rPr>
        <sz val="11"/>
        <color theme="1"/>
        <rFont val="Georgia"/>
        <family val="1"/>
      </rPr>
      <t>Fixed assets &amp; long term assets</t>
    </r>
  </si>
  <si>
    <t>Purchase of new assets - Jubilee bench £397, planters £1,356, flagpole - £262, aerator - £745.83, litter bin - £200, portraits - £83.32</t>
  </si>
  <si>
    <r>
      <rPr>
        <b/>
        <sz val="11"/>
        <color theme="1"/>
        <rFont val="Georgia"/>
        <family val="1"/>
      </rPr>
      <t>Box 10</t>
    </r>
    <r>
      <rPr>
        <sz val="11"/>
        <color theme="1"/>
        <rFont val="Georgia"/>
        <family val="1"/>
      </rPr>
      <t xml:space="preserve">                                Borrowings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</si>
</sst>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b/>
      <sz val="16"/>
      <name val="Arial"/>
      <family val="2"/>
    </font>
    <font>
      <b/>
      <u/>
      <sz val="11"/>
      <color rgb="FFFF0000"/>
      <name val="Arial"/>
      <family val="2"/>
    </font>
    <font>
      <u/>
      <sz val="11"/>
      <color rgb="FFFF000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sz val="12"/>
      <color theme="1"/>
      <name val="Georgia"/>
      <family val="1"/>
    </font>
    <font>
      <b/>
      <sz val="11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8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left"/>
    </xf>
    <xf numFmtId="0" fontId="1" fillId="3" borderId="0" xfId="1" applyFill="1" applyAlignment="1">
      <alignment horizontal="left"/>
    </xf>
    <xf numFmtId="0" fontId="1" fillId="0" borderId="0" xfId="1" applyAlignment="1">
      <alignment horizontal="right"/>
    </xf>
    <xf numFmtId="17" fontId="1" fillId="0" borderId="0" xfId="1" applyNumberFormat="1"/>
    <xf numFmtId="0" fontId="3" fillId="0" borderId="0" xfId="1" applyFont="1" applyAlignment="1">
      <alignment horizontal="center"/>
    </xf>
    <xf numFmtId="4" fontId="3" fillId="0" borderId="0" xfId="1" applyNumberFormat="1" applyFont="1" applyAlignment="1">
      <alignment horizontal="center"/>
    </xf>
    <xf numFmtId="4" fontId="1" fillId="0" borderId="0" xfId="1" applyNumberFormat="1"/>
    <xf numFmtId="0" fontId="1" fillId="0" borderId="0" xfId="1" applyAlignment="1">
      <alignment wrapText="1"/>
    </xf>
    <xf numFmtId="4" fontId="3" fillId="0" borderId="1" xfId="1" applyNumberFormat="1" applyFont="1" applyBorder="1" applyAlignment="1">
      <alignment horizontal="right"/>
    </xf>
    <xf numFmtId="4" fontId="3" fillId="0" borderId="1" xfId="1" applyNumberFormat="1" applyFont="1" applyBorder="1"/>
    <xf numFmtId="2" fontId="1" fillId="0" borderId="0" xfId="1" applyNumberFormat="1"/>
    <xf numFmtId="0" fontId="3" fillId="3" borderId="0" xfId="1" applyFont="1" applyFill="1" applyAlignment="1">
      <alignment wrapText="1"/>
    </xf>
    <xf numFmtId="2" fontId="3" fillId="3" borderId="0" xfId="1" applyNumberFormat="1" applyFont="1" applyFill="1"/>
    <xf numFmtId="4" fontId="3" fillId="3" borderId="0" xfId="1" applyNumberFormat="1" applyFont="1" applyFill="1"/>
    <xf numFmtId="0" fontId="3" fillId="0" borderId="0" xfId="1" applyFont="1" applyAlignment="1">
      <alignment wrapText="1"/>
    </xf>
    <xf numFmtId="0" fontId="3" fillId="0" borderId="0" xfId="1" applyFont="1"/>
    <xf numFmtId="0" fontId="5" fillId="0" borderId="2" xfId="2" applyFont="1" applyBorder="1"/>
    <xf numFmtId="0" fontId="4" fillId="0" borderId="3" xfId="2" applyBorder="1"/>
    <xf numFmtId="4" fontId="4" fillId="0" borderId="3" xfId="2" applyNumberFormat="1" applyBorder="1"/>
    <xf numFmtId="0" fontId="4" fillId="0" borderId="4" xfId="2" applyBorder="1"/>
    <xf numFmtId="0" fontId="4" fillId="0" borderId="0" xfId="2"/>
    <xf numFmtId="0" fontId="6" fillId="0" borderId="2" xfId="2" applyFont="1" applyBorder="1"/>
    <xf numFmtId="4" fontId="4" fillId="0" borderId="4" xfId="2" applyNumberFormat="1" applyBorder="1"/>
    <xf numFmtId="0" fontId="8" fillId="0" borderId="5" xfId="2" applyFont="1" applyBorder="1"/>
    <xf numFmtId="0" fontId="9" fillId="0" borderId="0" xfId="2" applyFont="1"/>
    <xf numFmtId="4" fontId="4" fillId="0" borderId="6" xfId="2" applyNumberFormat="1" applyBorder="1"/>
    <xf numFmtId="0" fontId="4" fillId="0" borderId="6" xfId="2" applyBorder="1"/>
    <xf numFmtId="0" fontId="3" fillId="3" borderId="7" xfId="2" applyFont="1" applyFill="1" applyBorder="1"/>
    <xf numFmtId="0" fontId="3" fillId="3" borderId="8" xfId="2" applyFont="1" applyFill="1" applyBorder="1"/>
    <xf numFmtId="4" fontId="3" fillId="3" borderId="8" xfId="2" applyNumberFormat="1" applyFont="1" applyFill="1" applyBorder="1"/>
    <xf numFmtId="4" fontId="3" fillId="3" borderId="9" xfId="2" applyNumberFormat="1" applyFont="1" applyFill="1" applyBorder="1"/>
    <xf numFmtId="0" fontId="4" fillId="0" borderId="8" xfId="2" applyBorder="1"/>
    <xf numFmtId="4" fontId="4" fillId="0" borderId="8" xfId="2" applyNumberFormat="1" applyBorder="1"/>
    <xf numFmtId="0" fontId="1" fillId="0" borderId="8" xfId="2" applyFont="1" applyBorder="1"/>
    <xf numFmtId="0" fontId="1" fillId="0" borderId="8" xfId="2" applyFont="1" applyBorder="1" applyAlignment="1">
      <alignment wrapText="1"/>
    </xf>
    <xf numFmtId="164" fontId="4" fillId="0" borderId="9" xfId="2" applyNumberFormat="1" applyBorder="1"/>
    <xf numFmtId="0" fontId="1" fillId="0" borderId="7" xfId="2" applyFont="1" applyBorder="1"/>
    <xf numFmtId="164" fontId="4" fillId="0" borderId="8" xfId="2" applyNumberFormat="1" applyBorder="1"/>
    <xf numFmtId="164" fontId="1" fillId="0" borderId="8" xfId="2" applyNumberFormat="1" applyFont="1" applyBorder="1"/>
    <xf numFmtId="0" fontId="10" fillId="0" borderId="8" xfId="2" applyFont="1" applyBorder="1"/>
    <xf numFmtId="164" fontId="11" fillId="0" borderId="9" xfId="2" applyNumberFormat="1" applyFont="1" applyBorder="1"/>
    <xf numFmtId="164" fontId="11" fillId="0" borderId="8" xfId="2" applyNumberFormat="1" applyFont="1" applyBorder="1"/>
    <xf numFmtId="0" fontId="8" fillId="0" borderId="7" xfId="2" applyFont="1" applyBorder="1"/>
    <xf numFmtId="164" fontId="3" fillId="3" borderId="9" xfId="2" applyNumberFormat="1" applyFont="1" applyFill="1" applyBorder="1"/>
    <xf numFmtId="16" fontId="1" fillId="0" borderId="8" xfId="2" applyNumberFormat="1" applyFont="1" applyBorder="1"/>
    <xf numFmtId="0" fontId="4" fillId="0" borderId="7" xfId="2" applyBorder="1"/>
    <xf numFmtId="164" fontId="4" fillId="4" borderId="9" xfId="2" applyNumberFormat="1" applyFill="1" applyBorder="1"/>
    <xf numFmtId="0" fontId="6" fillId="0" borderId="7" xfId="2" applyFont="1" applyBorder="1"/>
    <xf numFmtId="164" fontId="3" fillId="3" borderId="8" xfId="2" applyNumberFormat="1" applyFont="1" applyFill="1" applyBorder="1"/>
    <xf numFmtId="2" fontId="4" fillId="0" borderId="0" xfId="2" applyNumberFormat="1"/>
    <xf numFmtId="8" fontId="4" fillId="0" borderId="0" xfId="2" applyNumberFormat="1"/>
    <xf numFmtId="16" fontId="1" fillId="0" borderId="7" xfId="2" applyNumberFormat="1" applyFont="1" applyBorder="1"/>
    <xf numFmtId="0" fontId="8" fillId="0" borderId="8" xfId="2" applyFont="1" applyBorder="1"/>
    <xf numFmtId="0" fontId="1" fillId="0" borderId="10" xfId="2" applyFont="1" applyBorder="1"/>
    <xf numFmtId="0" fontId="1" fillId="0" borderId="11" xfId="2" applyFont="1" applyBorder="1"/>
    <xf numFmtId="4" fontId="4" fillId="0" borderId="0" xfId="2" applyNumberFormat="1"/>
    <xf numFmtId="0" fontId="11" fillId="0" borderId="8" xfId="2" applyFont="1" applyBorder="1"/>
    <xf numFmtId="0" fontId="3" fillId="0" borderId="12" xfId="2" applyFont="1" applyBorder="1"/>
    <xf numFmtId="0" fontId="4" fillId="0" borderId="13" xfId="2" applyBorder="1"/>
    <xf numFmtId="4" fontId="4" fillId="0" borderId="13" xfId="2" applyNumberFormat="1" applyBorder="1"/>
    <xf numFmtId="0" fontId="12" fillId="0" borderId="13" xfId="2" applyFont="1" applyBorder="1"/>
    <xf numFmtId="164" fontId="3" fillId="0" borderId="14" xfId="2" applyNumberFormat="1" applyFont="1" applyBorder="1"/>
    <xf numFmtId="0" fontId="13" fillId="5" borderId="15" xfId="1" applyFont="1" applyFill="1" applyBorder="1" applyAlignment="1">
      <alignment horizontal="left" textRotation="90"/>
    </xf>
    <xf numFmtId="0" fontId="13" fillId="5" borderId="16" xfId="1" applyFont="1" applyFill="1" applyBorder="1" applyAlignment="1">
      <alignment horizontal="left" textRotation="90" wrapText="1"/>
    </xf>
    <xf numFmtId="0" fontId="13" fillId="5" borderId="17" xfId="1" applyFont="1" applyFill="1" applyBorder="1" applyAlignment="1">
      <alignment horizontal="left" textRotation="90"/>
    </xf>
    <xf numFmtId="0" fontId="13" fillId="5" borderId="15" xfId="1" applyFont="1" applyFill="1" applyBorder="1" applyAlignment="1">
      <alignment horizontal="left" textRotation="90" wrapText="1"/>
    </xf>
    <xf numFmtId="4" fontId="13" fillId="5" borderId="18" xfId="1" applyNumberFormat="1" applyFont="1" applyFill="1" applyBorder="1" applyAlignment="1">
      <alignment horizontal="left" textRotation="90" wrapText="1"/>
    </xf>
    <xf numFmtId="4" fontId="13" fillId="5" borderId="19" xfId="1" applyNumberFormat="1" applyFont="1" applyFill="1" applyBorder="1" applyAlignment="1">
      <alignment horizontal="right" textRotation="90" wrapText="1"/>
    </xf>
    <xf numFmtId="0" fontId="14" fillId="0" borderId="0" xfId="1" applyFont="1" applyAlignment="1">
      <alignment horizontal="left" textRotation="90"/>
    </xf>
    <xf numFmtId="0" fontId="14" fillId="4" borderId="20" xfId="1" applyFont="1" applyFill="1" applyBorder="1" applyAlignment="1">
      <alignment horizontal="left"/>
    </xf>
    <xf numFmtId="0" fontId="14" fillId="4" borderId="21" xfId="1" applyFont="1" applyFill="1" applyBorder="1" applyAlignment="1">
      <alignment horizontal="left" wrapText="1"/>
    </xf>
    <xf numFmtId="0" fontId="14" fillId="4" borderId="21" xfId="1" applyFont="1" applyFill="1" applyBorder="1" applyAlignment="1">
      <alignment horizontal="left"/>
    </xf>
    <xf numFmtId="4" fontId="15" fillId="4" borderId="21" xfId="1" applyNumberFormat="1" applyFont="1" applyFill="1" applyBorder="1" applyAlignment="1">
      <alignment horizontal="center" vertical="center" wrapText="1"/>
    </xf>
    <xf numFmtId="4" fontId="14" fillId="4" borderId="21" xfId="1" applyNumberFormat="1" applyFont="1" applyFill="1" applyBorder="1" applyAlignment="1">
      <alignment wrapText="1"/>
    </xf>
    <xf numFmtId="4" fontId="14" fillId="4" borderId="22" xfId="1" applyNumberFormat="1" applyFont="1" applyFill="1" applyBorder="1" applyAlignment="1">
      <alignment horizontal="right" wrapText="1"/>
    </xf>
    <xf numFmtId="0" fontId="14" fillId="4" borderId="0" xfId="1" applyFont="1" applyFill="1" applyAlignment="1">
      <alignment horizontal="left" textRotation="90"/>
    </xf>
    <xf numFmtId="0" fontId="14" fillId="4" borderId="20" xfId="1" applyFont="1" applyFill="1" applyBorder="1"/>
    <xf numFmtId="0" fontId="14" fillId="4" borderId="21" xfId="1" applyFont="1" applyFill="1" applyBorder="1" applyAlignment="1">
      <alignment wrapText="1"/>
    </xf>
    <xf numFmtId="0" fontId="14" fillId="4" borderId="21" xfId="1" applyFont="1" applyFill="1" applyBorder="1"/>
    <xf numFmtId="0" fontId="14" fillId="0" borderId="0" xfId="1" applyFont="1"/>
    <xf numFmtId="0" fontId="14" fillId="4" borderId="8" xfId="1" applyFont="1" applyFill="1" applyBorder="1" applyAlignment="1">
      <alignment horizontal="left"/>
    </xf>
    <xf numFmtId="0" fontId="14" fillId="4" borderId="8" xfId="1" applyFont="1" applyFill="1" applyBorder="1" applyAlignment="1">
      <alignment wrapText="1"/>
    </xf>
    <xf numFmtId="0" fontId="14" fillId="4" borderId="8" xfId="1" applyFont="1" applyFill="1" applyBorder="1"/>
    <xf numFmtId="4" fontId="14" fillId="4" borderId="8" xfId="1" applyNumberFormat="1" applyFont="1" applyFill="1" applyBorder="1" applyAlignment="1">
      <alignment wrapText="1"/>
    </xf>
    <xf numFmtId="4" fontId="14" fillId="4" borderId="21" xfId="1" applyNumberFormat="1" applyFont="1" applyFill="1" applyBorder="1" applyAlignment="1">
      <alignment horizontal="right" wrapText="1"/>
    </xf>
    <xf numFmtId="4" fontId="14" fillId="4" borderId="21" xfId="1" applyNumberFormat="1" applyFont="1" applyFill="1" applyBorder="1" applyAlignment="1">
      <alignment horizontal="left" wrapText="1"/>
    </xf>
    <xf numFmtId="0" fontId="14" fillId="0" borderId="20" xfId="1" applyFont="1" applyBorder="1" applyAlignment="1">
      <alignment horizontal="left"/>
    </xf>
    <xf numFmtId="0" fontId="14" fillId="0" borderId="21" xfId="1" applyFont="1" applyBorder="1" applyAlignment="1">
      <alignment horizontal="left" wrapText="1"/>
    </xf>
    <xf numFmtId="0" fontId="14" fillId="0" borderId="21" xfId="1" applyFont="1" applyBorder="1" applyAlignment="1">
      <alignment horizontal="left"/>
    </xf>
    <xf numFmtId="4" fontId="14" fillId="0" borderId="21" xfId="1" applyNumberFormat="1" applyFont="1" applyBorder="1" applyAlignment="1">
      <alignment horizontal="right" wrapText="1"/>
    </xf>
    <xf numFmtId="4" fontId="14" fillId="0" borderId="21" xfId="1" applyNumberFormat="1" applyFont="1" applyBorder="1" applyAlignment="1">
      <alignment wrapText="1"/>
    </xf>
    <xf numFmtId="4" fontId="14" fillId="0" borderId="21" xfId="1" applyNumberFormat="1" applyFont="1" applyBorder="1" applyAlignment="1">
      <alignment horizontal="left" wrapText="1"/>
    </xf>
    <xf numFmtId="4" fontId="14" fillId="0" borderId="22" xfId="1" applyNumberFormat="1" applyFont="1" applyBorder="1" applyAlignment="1">
      <alignment horizontal="right" wrapText="1"/>
    </xf>
    <xf numFmtId="4" fontId="14" fillId="4" borderId="8" xfId="1" applyNumberFormat="1" applyFont="1" applyFill="1" applyBorder="1" applyAlignment="1">
      <alignment horizontal="right" wrapText="1"/>
    </xf>
    <xf numFmtId="4" fontId="14" fillId="4" borderId="15" xfId="1" applyNumberFormat="1" applyFont="1" applyFill="1" applyBorder="1" applyAlignment="1">
      <alignment horizontal="right" wrapText="1"/>
    </xf>
    <xf numFmtId="0" fontId="14" fillId="4" borderId="18" xfId="1" applyFont="1" applyFill="1" applyBorder="1" applyAlignment="1">
      <alignment horizontal="left"/>
    </xf>
    <xf numFmtId="164" fontId="13" fillId="4" borderId="18" xfId="1" applyNumberFormat="1" applyFont="1" applyFill="1" applyBorder="1"/>
    <xf numFmtId="4" fontId="13" fillId="4" borderId="18" xfId="1" applyNumberFormat="1" applyFont="1" applyFill="1" applyBorder="1"/>
    <xf numFmtId="4" fontId="13" fillId="4" borderId="18" xfId="1" applyNumberFormat="1" applyFont="1" applyFill="1" applyBorder="1" applyAlignment="1">
      <alignment horizontal="right" wrapText="1"/>
    </xf>
    <xf numFmtId="4" fontId="13" fillId="4" borderId="19" xfId="1" applyNumberFormat="1" applyFont="1" applyFill="1" applyBorder="1" applyAlignment="1">
      <alignment horizontal="right" wrapText="1"/>
    </xf>
    <xf numFmtId="164" fontId="13" fillId="0" borderId="0" xfId="1" applyNumberFormat="1" applyFont="1"/>
    <xf numFmtId="0" fontId="13" fillId="4" borderId="5" xfId="1" applyFont="1" applyFill="1" applyBorder="1"/>
    <xf numFmtId="0" fontId="14" fillId="4" borderId="0" xfId="1" applyFont="1" applyFill="1" applyAlignment="1">
      <alignment horizontal="left"/>
    </xf>
    <xf numFmtId="0" fontId="13" fillId="4" borderId="0" xfId="1" applyFont="1" applyFill="1"/>
    <xf numFmtId="4" fontId="13" fillId="4" borderId="0" xfId="1" applyNumberFormat="1" applyFont="1" applyFill="1"/>
    <xf numFmtId="4" fontId="13" fillId="4" borderId="0" xfId="1" applyNumberFormat="1" applyFont="1" applyFill="1" applyAlignment="1">
      <alignment horizontal="right" wrapText="1"/>
    </xf>
    <xf numFmtId="4" fontId="14" fillId="4" borderId="0" xfId="1" applyNumberFormat="1" applyFont="1" applyFill="1" applyAlignment="1">
      <alignment horizontal="left" wrapText="1"/>
    </xf>
    <xf numFmtId="4" fontId="13" fillId="4" borderId="0" xfId="1" applyNumberFormat="1" applyFont="1" applyFill="1" applyAlignment="1">
      <alignment horizontal="left" wrapText="1"/>
    </xf>
    <xf numFmtId="4" fontId="14" fillId="4" borderId="6" xfId="1" applyNumberFormat="1" applyFont="1" applyFill="1" applyBorder="1" applyAlignment="1">
      <alignment horizontal="right" wrapText="1"/>
    </xf>
    <xf numFmtId="0" fontId="13" fillId="4" borderId="23" xfId="1" applyFont="1" applyFill="1" applyBorder="1"/>
    <xf numFmtId="0" fontId="14" fillId="4" borderId="24" xfId="1" applyFont="1" applyFill="1" applyBorder="1" applyAlignment="1">
      <alignment horizontal="left"/>
    </xf>
    <xf numFmtId="0" fontId="13" fillId="4" borderId="24" xfId="1" applyFont="1" applyFill="1" applyBorder="1" applyAlignment="1">
      <alignment wrapText="1"/>
    </xf>
    <xf numFmtId="4" fontId="13" fillId="4" borderId="24" xfId="1" applyNumberFormat="1" applyFont="1" applyFill="1" applyBorder="1" applyAlignment="1">
      <alignment wrapText="1"/>
    </xf>
    <xf numFmtId="4" fontId="13" fillId="4" borderId="24" xfId="1" applyNumberFormat="1" applyFont="1" applyFill="1" applyBorder="1" applyAlignment="1">
      <alignment horizontal="right" wrapText="1"/>
    </xf>
    <xf numFmtId="4" fontId="14" fillId="4" borderId="24" xfId="1" applyNumberFormat="1" applyFont="1" applyFill="1" applyBorder="1" applyAlignment="1">
      <alignment horizontal="left" wrapText="1"/>
    </xf>
    <xf numFmtId="4" fontId="14" fillId="4" borderId="24" xfId="1" applyNumberFormat="1" applyFont="1" applyFill="1" applyBorder="1" applyAlignment="1">
      <alignment horizontal="right" wrapText="1"/>
    </xf>
    <xf numFmtId="4" fontId="14" fillId="4" borderId="25" xfId="1" applyNumberFormat="1" applyFont="1" applyFill="1" applyBorder="1" applyAlignment="1">
      <alignment horizontal="right" wrapText="1"/>
    </xf>
    <xf numFmtId="0" fontId="14" fillId="4" borderId="0" xfId="1" applyFont="1" applyFill="1"/>
    <xf numFmtId="4" fontId="14" fillId="4" borderId="0" xfId="1" applyNumberFormat="1" applyFont="1" applyFill="1" applyAlignment="1">
      <alignment horizontal="right" wrapText="1"/>
    </xf>
    <xf numFmtId="0" fontId="14" fillId="0" borderId="0" xfId="1" applyFont="1" applyAlignment="1">
      <alignment horizontal="left"/>
    </xf>
    <xf numFmtId="4" fontId="13" fillId="0" borderId="0" xfId="1" applyNumberFormat="1" applyFont="1"/>
    <xf numFmtId="4" fontId="14" fillId="0" borderId="0" xfId="1" applyNumberFormat="1" applyFont="1" applyAlignment="1">
      <alignment horizontal="left" wrapText="1"/>
    </xf>
    <xf numFmtId="4" fontId="14" fillId="0" borderId="0" xfId="1" applyNumberFormat="1" applyFont="1" applyAlignment="1">
      <alignment horizontal="right" wrapText="1"/>
    </xf>
    <xf numFmtId="0" fontId="6" fillId="0" borderId="2" xfId="2" applyFont="1" applyBorder="1"/>
    <xf numFmtId="0" fontId="7" fillId="0" borderId="3" xfId="2" applyFont="1" applyBorder="1"/>
    <xf numFmtId="0" fontId="8" fillId="0" borderId="8" xfId="2" applyFont="1" applyBorder="1" applyAlignment="1">
      <alignment wrapText="1"/>
    </xf>
    <xf numFmtId="0" fontId="4" fillId="0" borderId="8" xfId="2" applyBorder="1"/>
    <xf numFmtId="0" fontId="3" fillId="0" borderId="0" xfId="1" applyFont="1" applyAlignment="1">
      <alignment wrapText="1"/>
    </xf>
    <xf numFmtId="0" fontId="3" fillId="0" borderId="0" xfId="1" applyFont="1"/>
    <xf numFmtId="0" fontId="2" fillId="2" borderId="0" xfId="1" applyFont="1" applyFill="1"/>
    <xf numFmtId="0" fontId="1" fillId="0" borderId="0" xfId="1"/>
    <xf numFmtId="0" fontId="3" fillId="3" borderId="0" xfId="1" applyFont="1" applyFill="1" applyAlignment="1">
      <alignment horizontal="left"/>
    </xf>
    <xf numFmtId="0" fontId="1" fillId="0" borderId="0" xfId="1" applyAlignment="1">
      <alignment horizontal="left"/>
    </xf>
    <xf numFmtId="0" fontId="1" fillId="0" borderId="0" xfId="1" applyAlignment="1">
      <alignment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 wrapText="1"/>
    </xf>
    <xf numFmtId="0" fontId="17" fillId="0" borderId="0" xfId="0" applyFont="1" applyAlignment="1">
      <alignment vertical="top" wrapText="1"/>
    </xf>
    <xf numFmtId="3" fontId="17" fillId="0" borderId="0" xfId="0" applyNumberFormat="1" applyFont="1" applyAlignment="1">
      <alignment vertical="top"/>
    </xf>
    <xf numFmtId="0" fontId="17" fillId="0" borderId="0" xfId="0" applyFont="1" applyAlignment="1">
      <alignment vertical="top"/>
    </xf>
    <xf numFmtId="164" fontId="17" fillId="0" borderId="0" xfId="0" applyNumberFormat="1" applyFont="1"/>
    <xf numFmtId="0" fontId="17" fillId="4" borderId="0" xfId="0" applyFont="1" applyFill="1"/>
    <xf numFmtId="164" fontId="17" fillId="4" borderId="0" xfId="0" applyNumberFormat="1" applyFont="1" applyFill="1"/>
  </cellXfs>
  <cellStyles count="3">
    <cellStyle name="Normal" xfId="0" builtinId="0"/>
    <cellStyle name="Normal 2" xfId="2" xr:uid="{B65D3BCE-CA05-41A9-847C-B55E94C595F1}"/>
    <cellStyle name="Normal 2 2" xfId="1" xr:uid="{EA214D22-2F8B-49A6-9587-01144E71AB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068F2-A520-4BF2-AB56-201399AD5998}">
  <dimension ref="A1:V209"/>
  <sheetViews>
    <sheetView zoomScale="120" zoomScaleNormal="120" workbookViewId="0">
      <pane ySplit="1" topLeftCell="A185" activePane="bottomLeft" state="frozen"/>
      <selection pane="bottomLeft" activeCell="C207" sqref="C207"/>
    </sheetView>
  </sheetViews>
  <sheetFormatPr defaultRowHeight="9" x14ac:dyDescent="0.15"/>
  <cols>
    <col min="1" max="1" width="6.7109375" style="82" customWidth="1"/>
    <col min="2" max="2" width="3.5703125" style="122" customWidth="1"/>
    <col min="3" max="3" width="14.28515625" style="82" customWidth="1"/>
    <col min="4" max="4" width="17.42578125" style="82" customWidth="1"/>
    <col min="5" max="5" width="2.7109375" style="123" customWidth="1"/>
    <col min="6" max="6" width="7.42578125" style="124" customWidth="1"/>
    <col min="7" max="7" width="7.28515625" style="124" customWidth="1"/>
    <col min="8" max="8" width="5.28515625" style="124" customWidth="1"/>
    <col min="9" max="9" width="5.42578125" style="124" customWidth="1"/>
    <col min="10" max="10" width="5.28515625" style="124" customWidth="1"/>
    <col min="11" max="11" width="5.7109375" style="124" customWidth="1"/>
    <col min="12" max="12" width="4.5703125" style="124" customWidth="1"/>
    <col min="13" max="13" width="6.7109375" style="124" customWidth="1"/>
    <col min="14" max="14" width="6.7109375" style="125" customWidth="1"/>
    <col min="15" max="15" width="7.28515625" style="125" customWidth="1"/>
    <col min="16" max="16" width="7.42578125" style="124" customWidth="1"/>
    <col min="17" max="17" width="6.5703125" style="124" customWidth="1"/>
    <col min="18" max="18" width="3.7109375" style="124" customWidth="1"/>
    <col min="19" max="19" width="4" style="124" customWidth="1"/>
    <col min="20" max="20" width="6" style="124" customWidth="1"/>
    <col min="21" max="21" width="6.42578125" style="124" customWidth="1"/>
    <col min="22" max="22" width="7.5703125" style="125" bestFit="1" customWidth="1"/>
    <col min="23" max="23" width="9.140625" style="82"/>
    <col min="24" max="24" width="9.5703125" style="82" bestFit="1" customWidth="1"/>
    <col min="25" max="256" width="9.140625" style="82"/>
    <col min="257" max="257" width="6.7109375" style="82" customWidth="1"/>
    <col min="258" max="258" width="3.5703125" style="82" customWidth="1"/>
    <col min="259" max="259" width="14.28515625" style="82" customWidth="1"/>
    <col min="260" max="260" width="17.42578125" style="82" customWidth="1"/>
    <col min="261" max="261" width="2.7109375" style="82" customWidth="1"/>
    <col min="262" max="262" width="7.42578125" style="82" customWidth="1"/>
    <col min="263" max="263" width="7.28515625" style="82" customWidth="1"/>
    <col min="264" max="264" width="5.28515625" style="82" customWidth="1"/>
    <col min="265" max="265" width="5.42578125" style="82" customWidth="1"/>
    <col min="266" max="266" width="5.28515625" style="82" customWidth="1"/>
    <col min="267" max="267" width="5.7109375" style="82" customWidth="1"/>
    <col min="268" max="268" width="4.5703125" style="82" customWidth="1"/>
    <col min="269" max="270" width="6.7109375" style="82" customWidth="1"/>
    <col min="271" max="271" width="7.28515625" style="82" customWidth="1"/>
    <col min="272" max="272" width="7.42578125" style="82" customWidth="1"/>
    <col min="273" max="273" width="6.5703125" style="82" customWidth="1"/>
    <col min="274" max="274" width="3.7109375" style="82" customWidth="1"/>
    <col min="275" max="275" width="4" style="82" customWidth="1"/>
    <col min="276" max="276" width="6" style="82" customWidth="1"/>
    <col min="277" max="277" width="6.42578125" style="82" customWidth="1"/>
    <col min="278" max="278" width="7.5703125" style="82" bestFit="1" customWidth="1"/>
    <col min="279" max="279" width="9.140625" style="82"/>
    <col min="280" max="280" width="9.5703125" style="82" bestFit="1" customWidth="1"/>
    <col min="281" max="512" width="9.140625" style="82"/>
    <col min="513" max="513" width="6.7109375" style="82" customWidth="1"/>
    <col min="514" max="514" width="3.5703125" style="82" customWidth="1"/>
    <col min="515" max="515" width="14.28515625" style="82" customWidth="1"/>
    <col min="516" max="516" width="17.42578125" style="82" customWidth="1"/>
    <col min="517" max="517" width="2.7109375" style="82" customWidth="1"/>
    <col min="518" max="518" width="7.42578125" style="82" customWidth="1"/>
    <col min="519" max="519" width="7.28515625" style="82" customWidth="1"/>
    <col min="520" max="520" width="5.28515625" style="82" customWidth="1"/>
    <col min="521" max="521" width="5.42578125" style="82" customWidth="1"/>
    <col min="522" max="522" width="5.28515625" style="82" customWidth="1"/>
    <col min="523" max="523" width="5.7109375" style="82" customWidth="1"/>
    <col min="524" max="524" width="4.5703125" style="82" customWidth="1"/>
    <col min="525" max="526" width="6.7109375" style="82" customWidth="1"/>
    <col min="527" max="527" width="7.28515625" style="82" customWidth="1"/>
    <col min="528" max="528" width="7.42578125" style="82" customWidth="1"/>
    <col min="529" max="529" width="6.5703125" style="82" customWidth="1"/>
    <col min="530" max="530" width="3.7109375" style="82" customWidth="1"/>
    <col min="531" max="531" width="4" style="82" customWidth="1"/>
    <col min="532" max="532" width="6" style="82" customWidth="1"/>
    <col min="533" max="533" width="6.42578125" style="82" customWidth="1"/>
    <col min="534" max="534" width="7.5703125" style="82" bestFit="1" customWidth="1"/>
    <col min="535" max="535" width="9.140625" style="82"/>
    <col min="536" max="536" width="9.5703125" style="82" bestFit="1" customWidth="1"/>
    <col min="537" max="768" width="9.140625" style="82"/>
    <col min="769" max="769" width="6.7109375" style="82" customWidth="1"/>
    <col min="770" max="770" width="3.5703125" style="82" customWidth="1"/>
    <col min="771" max="771" width="14.28515625" style="82" customWidth="1"/>
    <col min="772" max="772" width="17.42578125" style="82" customWidth="1"/>
    <col min="773" max="773" width="2.7109375" style="82" customWidth="1"/>
    <col min="774" max="774" width="7.42578125" style="82" customWidth="1"/>
    <col min="775" max="775" width="7.28515625" style="82" customWidth="1"/>
    <col min="776" max="776" width="5.28515625" style="82" customWidth="1"/>
    <col min="777" max="777" width="5.42578125" style="82" customWidth="1"/>
    <col min="778" max="778" width="5.28515625" style="82" customWidth="1"/>
    <col min="779" max="779" width="5.7109375" style="82" customWidth="1"/>
    <col min="780" max="780" width="4.5703125" style="82" customWidth="1"/>
    <col min="781" max="782" width="6.7109375" style="82" customWidth="1"/>
    <col min="783" max="783" width="7.28515625" style="82" customWidth="1"/>
    <col min="784" max="784" width="7.42578125" style="82" customWidth="1"/>
    <col min="785" max="785" width="6.5703125" style="82" customWidth="1"/>
    <col min="786" max="786" width="3.7109375" style="82" customWidth="1"/>
    <col min="787" max="787" width="4" style="82" customWidth="1"/>
    <col min="788" max="788" width="6" style="82" customWidth="1"/>
    <col min="789" max="789" width="6.42578125" style="82" customWidth="1"/>
    <col min="790" max="790" width="7.5703125" style="82" bestFit="1" customWidth="1"/>
    <col min="791" max="791" width="9.140625" style="82"/>
    <col min="792" max="792" width="9.5703125" style="82" bestFit="1" customWidth="1"/>
    <col min="793" max="1024" width="9.140625" style="82"/>
    <col min="1025" max="1025" width="6.7109375" style="82" customWidth="1"/>
    <col min="1026" max="1026" width="3.5703125" style="82" customWidth="1"/>
    <col min="1027" max="1027" width="14.28515625" style="82" customWidth="1"/>
    <col min="1028" max="1028" width="17.42578125" style="82" customWidth="1"/>
    <col min="1029" max="1029" width="2.7109375" style="82" customWidth="1"/>
    <col min="1030" max="1030" width="7.42578125" style="82" customWidth="1"/>
    <col min="1031" max="1031" width="7.28515625" style="82" customWidth="1"/>
    <col min="1032" max="1032" width="5.28515625" style="82" customWidth="1"/>
    <col min="1033" max="1033" width="5.42578125" style="82" customWidth="1"/>
    <col min="1034" max="1034" width="5.28515625" style="82" customWidth="1"/>
    <col min="1035" max="1035" width="5.7109375" style="82" customWidth="1"/>
    <col min="1036" max="1036" width="4.5703125" style="82" customWidth="1"/>
    <col min="1037" max="1038" width="6.7109375" style="82" customWidth="1"/>
    <col min="1039" max="1039" width="7.28515625" style="82" customWidth="1"/>
    <col min="1040" max="1040" width="7.42578125" style="82" customWidth="1"/>
    <col min="1041" max="1041" width="6.5703125" style="82" customWidth="1"/>
    <col min="1042" max="1042" width="3.7109375" style="82" customWidth="1"/>
    <col min="1043" max="1043" width="4" style="82" customWidth="1"/>
    <col min="1044" max="1044" width="6" style="82" customWidth="1"/>
    <col min="1045" max="1045" width="6.42578125" style="82" customWidth="1"/>
    <col min="1046" max="1046" width="7.5703125" style="82" bestFit="1" customWidth="1"/>
    <col min="1047" max="1047" width="9.140625" style="82"/>
    <col min="1048" max="1048" width="9.5703125" style="82" bestFit="1" customWidth="1"/>
    <col min="1049" max="1280" width="9.140625" style="82"/>
    <col min="1281" max="1281" width="6.7109375" style="82" customWidth="1"/>
    <col min="1282" max="1282" width="3.5703125" style="82" customWidth="1"/>
    <col min="1283" max="1283" width="14.28515625" style="82" customWidth="1"/>
    <col min="1284" max="1284" width="17.42578125" style="82" customWidth="1"/>
    <col min="1285" max="1285" width="2.7109375" style="82" customWidth="1"/>
    <col min="1286" max="1286" width="7.42578125" style="82" customWidth="1"/>
    <col min="1287" max="1287" width="7.28515625" style="82" customWidth="1"/>
    <col min="1288" max="1288" width="5.28515625" style="82" customWidth="1"/>
    <col min="1289" max="1289" width="5.42578125" style="82" customWidth="1"/>
    <col min="1290" max="1290" width="5.28515625" style="82" customWidth="1"/>
    <col min="1291" max="1291" width="5.7109375" style="82" customWidth="1"/>
    <col min="1292" max="1292" width="4.5703125" style="82" customWidth="1"/>
    <col min="1293" max="1294" width="6.7109375" style="82" customWidth="1"/>
    <col min="1295" max="1295" width="7.28515625" style="82" customWidth="1"/>
    <col min="1296" max="1296" width="7.42578125" style="82" customWidth="1"/>
    <col min="1297" max="1297" width="6.5703125" style="82" customWidth="1"/>
    <col min="1298" max="1298" width="3.7109375" style="82" customWidth="1"/>
    <col min="1299" max="1299" width="4" style="82" customWidth="1"/>
    <col min="1300" max="1300" width="6" style="82" customWidth="1"/>
    <col min="1301" max="1301" width="6.42578125" style="82" customWidth="1"/>
    <col min="1302" max="1302" width="7.5703125" style="82" bestFit="1" customWidth="1"/>
    <col min="1303" max="1303" width="9.140625" style="82"/>
    <col min="1304" max="1304" width="9.5703125" style="82" bestFit="1" customWidth="1"/>
    <col min="1305" max="1536" width="9.140625" style="82"/>
    <col min="1537" max="1537" width="6.7109375" style="82" customWidth="1"/>
    <col min="1538" max="1538" width="3.5703125" style="82" customWidth="1"/>
    <col min="1539" max="1539" width="14.28515625" style="82" customWidth="1"/>
    <col min="1540" max="1540" width="17.42578125" style="82" customWidth="1"/>
    <col min="1541" max="1541" width="2.7109375" style="82" customWidth="1"/>
    <col min="1542" max="1542" width="7.42578125" style="82" customWidth="1"/>
    <col min="1543" max="1543" width="7.28515625" style="82" customWidth="1"/>
    <col min="1544" max="1544" width="5.28515625" style="82" customWidth="1"/>
    <col min="1545" max="1545" width="5.42578125" style="82" customWidth="1"/>
    <col min="1546" max="1546" width="5.28515625" style="82" customWidth="1"/>
    <col min="1547" max="1547" width="5.7109375" style="82" customWidth="1"/>
    <col min="1548" max="1548" width="4.5703125" style="82" customWidth="1"/>
    <col min="1549" max="1550" width="6.7109375" style="82" customWidth="1"/>
    <col min="1551" max="1551" width="7.28515625" style="82" customWidth="1"/>
    <col min="1552" max="1552" width="7.42578125" style="82" customWidth="1"/>
    <col min="1553" max="1553" width="6.5703125" style="82" customWidth="1"/>
    <col min="1554" max="1554" width="3.7109375" style="82" customWidth="1"/>
    <col min="1555" max="1555" width="4" style="82" customWidth="1"/>
    <col min="1556" max="1556" width="6" style="82" customWidth="1"/>
    <col min="1557" max="1557" width="6.42578125" style="82" customWidth="1"/>
    <col min="1558" max="1558" width="7.5703125" style="82" bestFit="1" customWidth="1"/>
    <col min="1559" max="1559" width="9.140625" style="82"/>
    <col min="1560" max="1560" width="9.5703125" style="82" bestFit="1" customWidth="1"/>
    <col min="1561" max="1792" width="9.140625" style="82"/>
    <col min="1793" max="1793" width="6.7109375" style="82" customWidth="1"/>
    <col min="1794" max="1794" width="3.5703125" style="82" customWidth="1"/>
    <col min="1795" max="1795" width="14.28515625" style="82" customWidth="1"/>
    <col min="1796" max="1796" width="17.42578125" style="82" customWidth="1"/>
    <col min="1797" max="1797" width="2.7109375" style="82" customWidth="1"/>
    <col min="1798" max="1798" width="7.42578125" style="82" customWidth="1"/>
    <col min="1799" max="1799" width="7.28515625" style="82" customWidth="1"/>
    <col min="1800" max="1800" width="5.28515625" style="82" customWidth="1"/>
    <col min="1801" max="1801" width="5.42578125" style="82" customWidth="1"/>
    <col min="1802" max="1802" width="5.28515625" style="82" customWidth="1"/>
    <col min="1803" max="1803" width="5.7109375" style="82" customWidth="1"/>
    <col min="1804" max="1804" width="4.5703125" style="82" customWidth="1"/>
    <col min="1805" max="1806" width="6.7109375" style="82" customWidth="1"/>
    <col min="1807" max="1807" width="7.28515625" style="82" customWidth="1"/>
    <col min="1808" max="1808" width="7.42578125" style="82" customWidth="1"/>
    <col min="1809" max="1809" width="6.5703125" style="82" customWidth="1"/>
    <col min="1810" max="1810" width="3.7109375" style="82" customWidth="1"/>
    <col min="1811" max="1811" width="4" style="82" customWidth="1"/>
    <col min="1812" max="1812" width="6" style="82" customWidth="1"/>
    <col min="1813" max="1813" width="6.42578125" style="82" customWidth="1"/>
    <col min="1814" max="1814" width="7.5703125" style="82" bestFit="1" customWidth="1"/>
    <col min="1815" max="1815" width="9.140625" style="82"/>
    <col min="1816" max="1816" width="9.5703125" style="82" bestFit="1" customWidth="1"/>
    <col min="1817" max="2048" width="9.140625" style="82"/>
    <col min="2049" max="2049" width="6.7109375" style="82" customWidth="1"/>
    <col min="2050" max="2050" width="3.5703125" style="82" customWidth="1"/>
    <col min="2051" max="2051" width="14.28515625" style="82" customWidth="1"/>
    <col min="2052" max="2052" width="17.42578125" style="82" customWidth="1"/>
    <col min="2053" max="2053" width="2.7109375" style="82" customWidth="1"/>
    <col min="2054" max="2054" width="7.42578125" style="82" customWidth="1"/>
    <col min="2055" max="2055" width="7.28515625" style="82" customWidth="1"/>
    <col min="2056" max="2056" width="5.28515625" style="82" customWidth="1"/>
    <col min="2057" max="2057" width="5.42578125" style="82" customWidth="1"/>
    <col min="2058" max="2058" width="5.28515625" style="82" customWidth="1"/>
    <col min="2059" max="2059" width="5.7109375" style="82" customWidth="1"/>
    <col min="2060" max="2060" width="4.5703125" style="82" customWidth="1"/>
    <col min="2061" max="2062" width="6.7109375" style="82" customWidth="1"/>
    <col min="2063" max="2063" width="7.28515625" style="82" customWidth="1"/>
    <col min="2064" max="2064" width="7.42578125" style="82" customWidth="1"/>
    <col min="2065" max="2065" width="6.5703125" style="82" customWidth="1"/>
    <col min="2066" max="2066" width="3.7109375" style="82" customWidth="1"/>
    <col min="2067" max="2067" width="4" style="82" customWidth="1"/>
    <col min="2068" max="2068" width="6" style="82" customWidth="1"/>
    <col min="2069" max="2069" width="6.42578125" style="82" customWidth="1"/>
    <col min="2070" max="2070" width="7.5703125" style="82" bestFit="1" customWidth="1"/>
    <col min="2071" max="2071" width="9.140625" style="82"/>
    <col min="2072" max="2072" width="9.5703125" style="82" bestFit="1" customWidth="1"/>
    <col min="2073" max="2304" width="9.140625" style="82"/>
    <col min="2305" max="2305" width="6.7109375" style="82" customWidth="1"/>
    <col min="2306" max="2306" width="3.5703125" style="82" customWidth="1"/>
    <col min="2307" max="2307" width="14.28515625" style="82" customWidth="1"/>
    <col min="2308" max="2308" width="17.42578125" style="82" customWidth="1"/>
    <col min="2309" max="2309" width="2.7109375" style="82" customWidth="1"/>
    <col min="2310" max="2310" width="7.42578125" style="82" customWidth="1"/>
    <col min="2311" max="2311" width="7.28515625" style="82" customWidth="1"/>
    <col min="2312" max="2312" width="5.28515625" style="82" customWidth="1"/>
    <col min="2313" max="2313" width="5.42578125" style="82" customWidth="1"/>
    <col min="2314" max="2314" width="5.28515625" style="82" customWidth="1"/>
    <col min="2315" max="2315" width="5.7109375" style="82" customWidth="1"/>
    <col min="2316" max="2316" width="4.5703125" style="82" customWidth="1"/>
    <col min="2317" max="2318" width="6.7109375" style="82" customWidth="1"/>
    <col min="2319" max="2319" width="7.28515625" style="82" customWidth="1"/>
    <col min="2320" max="2320" width="7.42578125" style="82" customWidth="1"/>
    <col min="2321" max="2321" width="6.5703125" style="82" customWidth="1"/>
    <col min="2322" max="2322" width="3.7109375" style="82" customWidth="1"/>
    <col min="2323" max="2323" width="4" style="82" customWidth="1"/>
    <col min="2324" max="2324" width="6" style="82" customWidth="1"/>
    <col min="2325" max="2325" width="6.42578125" style="82" customWidth="1"/>
    <col min="2326" max="2326" width="7.5703125" style="82" bestFit="1" customWidth="1"/>
    <col min="2327" max="2327" width="9.140625" style="82"/>
    <col min="2328" max="2328" width="9.5703125" style="82" bestFit="1" customWidth="1"/>
    <col min="2329" max="2560" width="9.140625" style="82"/>
    <col min="2561" max="2561" width="6.7109375" style="82" customWidth="1"/>
    <col min="2562" max="2562" width="3.5703125" style="82" customWidth="1"/>
    <col min="2563" max="2563" width="14.28515625" style="82" customWidth="1"/>
    <col min="2564" max="2564" width="17.42578125" style="82" customWidth="1"/>
    <col min="2565" max="2565" width="2.7109375" style="82" customWidth="1"/>
    <col min="2566" max="2566" width="7.42578125" style="82" customWidth="1"/>
    <col min="2567" max="2567" width="7.28515625" style="82" customWidth="1"/>
    <col min="2568" max="2568" width="5.28515625" style="82" customWidth="1"/>
    <col min="2569" max="2569" width="5.42578125" style="82" customWidth="1"/>
    <col min="2570" max="2570" width="5.28515625" style="82" customWidth="1"/>
    <col min="2571" max="2571" width="5.7109375" style="82" customWidth="1"/>
    <col min="2572" max="2572" width="4.5703125" style="82" customWidth="1"/>
    <col min="2573" max="2574" width="6.7109375" style="82" customWidth="1"/>
    <col min="2575" max="2575" width="7.28515625" style="82" customWidth="1"/>
    <col min="2576" max="2576" width="7.42578125" style="82" customWidth="1"/>
    <col min="2577" max="2577" width="6.5703125" style="82" customWidth="1"/>
    <col min="2578" max="2578" width="3.7109375" style="82" customWidth="1"/>
    <col min="2579" max="2579" width="4" style="82" customWidth="1"/>
    <col min="2580" max="2580" width="6" style="82" customWidth="1"/>
    <col min="2581" max="2581" width="6.42578125" style="82" customWidth="1"/>
    <col min="2582" max="2582" width="7.5703125" style="82" bestFit="1" customWidth="1"/>
    <col min="2583" max="2583" width="9.140625" style="82"/>
    <col min="2584" max="2584" width="9.5703125" style="82" bestFit="1" customWidth="1"/>
    <col min="2585" max="2816" width="9.140625" style="82"/>
    <col min="2817" max="2817" width="6.7109375" style="82" customWidth="1"/>
    <col min="2818" max="2818" width="3.5703125" style="82" customWidth="1"/>
    <col min="2819" max="2819" width="14.28515625" style="82" customWidth="1"/>
    <col min="2820" max="2820" width="17.42578125" style="82" customWidth="1"/>
    <col min="2821" max="2821" width="2.7109375" style="82" customWidth="1"/>
    <col min="2822" max="2822" width="7.42578125" style="82" customWidth="1"/>
    <col min="2823" max="2823" width="7.28515625" style="82" customWidth="1"/>
    <col min="2824" max="2824" width="5.28515625" style="82" customWidth="1"/>
    <col min="2825" max="2825" width="5.42578125" style="82" customWidth="1"/>
    <col min="2826" max="2826" width="5.28515625" style="82" customWidth="1"/>
    <col min="2827" max="2827" width="5.7109375" style="82" customWidth="1"/>
    <col min="2828" max="2828" width="4.5703125" style="82" customWidth="1"/>
    <col min="2829" max="2830" width="6.7109375" style="82" customWidth="1"/>
    <col min="2831" max="2831" width="7.28515625" style="82" customWidth="1"/>
    <col min="2832" max="2832" width="7.42578125" style="82" customWidth="1"/>
    <col min="2833" max="2833" width="6.5703125" style="82" customWidth="1"/>
    <col min="2834" max="2834" width="3.7109375" style="82" customWidth="1"/>
    <col min="2835" max="2835" width="4" style="82" customWidth="1"/>
    <col min="2836" max="2836" width="6" style="82" customWidth="1"/>
    <col min="2837" max="2837" width="6.42578125" style="82" customWidth="1"/>
    <col min="2838" max="2838" width="7.5703125" style="82" bestFit="1" customWidth="1"/>
    <col min="2839" max="2839" width="9.140625" style="82"/>
    <col min="2840" max="2840" width="9.5703125" style="82" bestFit="1" customWidth="1"/>
    <col min="2841" max="3072" width="9.140625" style="82"/>
    <col min="3073" max="3073" width="6.7109375" style="82" customWidth="1"/>
    <col min="3074" max="3074" width="3.5703125" style="82" customWidth="1"/>
    <col min="3075" max="3075" width="14.28515625" style="82" customWidth="1"/>
    <col min="3076" max="3076" width="17.42578125" style="82" customWidth="1"/>
    <col min="3077" max="3077" width="2.7109375" style="82" customWidth="1"/>
    <col min="3078" max="3078" width="7.42578125" style="82" customWidth="1"/>
    <col min="3079" max="3079" width="7.28515625" style="82" customWidth="1"/>
    <col min="3080" max="3080" width="5.28515625" style="82" customWidth="1"/>
    <col min="3081" max="3081" width="5.42578125" style="82" customWidth="1"/>
    <col min="3082" max="3082" width="5.28515625" style="82" customWidth="1"/>
    <col min="3083" max="3083" width="5.7109375" style="82" customWidth="1"/>
    <col min="3084" max="3084" width="4.5703125" style="82" customWidth="1"/>
    <col min="3085" max="3086" width="6.7109375" style="82" customWidth="1"/>
    <col min="3087" max="3087" width="7.28515625" style="82" customWidth="1"/>
    <col min="3088" max="3088" width="7.42578125" style="82" customWidth="1"/>
    <col min="3089" max="3089" width="6.5703125" style="82" customWidth="1"/>
    <col min="3090" max="3090" width="3.7109375" style="82" customWidth="1"/>
    <col min="3091" max="3091" width="4" style="82" customWidth="1"/>
    <col min="3092" max="3092" width="6" style="82" customWidth="1"/>
    <col min="3093" max="3093" width="6.42578125" style="82" customWidth="1"/>
    <col min="3094" max="3094" width="7.5703125" style="82" bestFit="1" customWidth="1"/>
    <col min="3095" max="3095" width="9.140625" style="82"/>
    <col min="3096" max="3096" width="9.5703125" style="82" bestFit="1" customWidth="1"/>
    <col min="3097" max="3328" width="9.140625" style="82"/>
    <col min="3329" max="3329" width="6.7109375" style="82" customWidth="1"/>
    <col min="3330" max="3330" width="3.5703125" style="82" customWidth="1"/>
    <col min="3331" max="3331" width="14.28515625" style="82" customWidth="1"/>
    <col min="3332" max="3332" width="17.42578125" style="82" customWidth="1"/>
    <col min="3333" max="3333" width="2.7109375" style="82" customWidth="1"/>
    <col min="3334" max="3334" width="7.42578125" style="82" customWidth="1"/>
    <col min="3335" max="3335" width="7.28515625" style="82" customWidth="1"/>
    <col min="3336" max="3336" width="5.28515625" style="82" customWidth="1"/>
    <col min="3337" max="3337" width="5.42578125" style="82" customWidth="1"/>
    <col min="3338" max="3338" width="5.28515625" style="82" customWidth="1"/>
    <col min="3339" max="3339" width="5.7109375" style="82" customWidth="1"/>
    <col min="3340" max="3340" width="4.5703125" style="82" customWidth="1"/>
    <col min="3341" max="3342" width="6.7109375" style="82" customWidth="1"/>
    <col min="3343" max="3343" width="7.28515625" style="82" customWidth="1"/>
    <col min="3344" max="3344" width="7.42578125" style="82" customWidth="1"/>
    <col min="3345" max="3345" width="6.5703125" style="82" customWidth="1"/>
    <col min="3346" max="3346" width="3.7109375" style="82" customWidth="1"/>
    <col min="3347" max="3347" width="4" style="82" customWidth="1"/>
    <col min="3348" max="3348" width="6" style="82" customWidth="1"/>
    <col min="3349" max="3349" width="6.42578125" style="82" customWidth="1"/>
    <col min="3350" max="3350" width="7.5703125" style="82" bestFit="1" customWidth="1"/>
    <col min="3351" max="3351" width="9.140625" style="82"/>
    <col min="3352" max="3352" width="9.5703125" style="82" bestFit="1" customWidth="1"/>
    <col min="3353" max="3584" width="9.140625" style="82"/>
    <col min="3585" max="3585" width="6.7109375" style="82" customWidth="1"/>
    <col min="3586" max="3586" width="3.5703125" style="82" customWidth="1"/>
    <col min="3587" max="3587" width="14.28515625" style="82" customWidth="1"/>
    <col min="3588" max="3588" width="17.42578125" style="82" customWidth="1"/>
    <col min="3589" max="3589" width="2.7109375" style="82" customWidth="1"/>
    <col min="3590" max="3590" width="7.42578125" style="82" customWidth="1"/>
    <col min="3591" max="3591" width="7.28515625" style="82" customWidth="1"/>
    <col min="3592" max="3592" width="5.28515625" style="82" customWidth="1"/>
    <col min="3593" max="3593" width="5.42578125" style="82" customWidth="1"/>
    <col min="3594" max="3594" width="5.28515625" style="82" customWidth="1"/>
    <col min="3595" max="3595" width="5.7109375" style="82" customWidth="1"/>
    <col min="3596" max="3596" width="4.5703125" style="82" customWidth="1"/>
    <col min="3597" max="3598" width="6.7109375" style="82" customWidth="1"/>
    <col min="3599" max="3599" width="7.28515625" style="82" customWidth="1"/>
    <col min="3600" max="3600" width="7.42578125" style="82" customWidth="1"/>
    <col min="3601" max="3601" width="6.5703125" style="82" customWidth="1"/>
    <col min="3602" max="3602" width="3.7109375" style="82" customWidth="1"/>
    <col min="3603" max="3603" width="4" style="82" customWidth="1"/>
    <col min="3604" max="3604" width="6" style="82" customWidth="1"/>
    <col min="3605" max="3605" width="6.42578125" style="82" customWidth="1"/>
    <col min="3606" max="3606" width="7.5703125" style="82" bestFit="1" customWidth="1"/>
    <col min="3607" max="3607" width="9.140625" style="82"/>
    <col min="3608" max="3608" width="9.5703125" style="82" bestFit="1" customWidth="1"/>
    <col min="3609" max="3840" width="9.140625" style="82"/>
    <col min="3841" max="3841" width="6.7109375" style="82" customWidth="1"/>
    <col min="3842" max="3842" width="3.5703125" style="82" customWidth="1"/>
    <col min="3843" max="3843" width="14.28515625" style="82" customWidth="1"/>
    <col min="3844" max="3844" width="17.42578125" style="82" customWidth="1"/>
    <col min="3845" max="3845" width="2.7109375" style="82" customWidth="1"/>
    <col min="3846" max="3846" width="7.42578125" style="82" customWidth="1"/>
    <col min="3847" max="3847" width="7.28515625" style="82" customWidth="1"/>
    <col min="3848" max="3848" width="5.28515625" style="82" customWidth="1"/>
    <col min="3849" max="3849" width="5.42578125" style="82" customWidth="1"/>
    <col min="3850" max="3850" width="5.28515625" style="82" customWidth="1"/>
    <col min="3851" max="3851" width="5.7109375" style="82" customWidth="1"/>
    <col min="3852" max="3852" width="4.5703125" style="82" customWidth="1"/>
    <col min="3853" max="3854" width="6.7109375" style="82" customWidth="1"/>
    <col min="3855" max="3855" width="7.28515625" style="82" customWidth="1"/>
    <col min="3856" max="3856" width="7.42578125" style="82" customWidth="1"/>
    <col min="3857" max="3857" width="6.5703125" style="82" customWidth="1"/>
    <col min="3858" max="3858" width="3.7109375" style="82" customWidth="1"/>
    <col min="3859" max="3859" width="4" style="82" customWidth="1"/>
    <col min="3860" max="3860" width="6" style="82" customWidth="1"/>
    <col min="3861" max="3861" width="6.42578125" style="82" customWidth="1"/>
    <col min="3862" max="3862" width="7.5703125" style="82" bestFit="1" customWidth="1"/>
    <col min="3863" max="3863" width="9.140625" style="82"/>
    <col min="3864" max="3864" width="9.5703125" style="82" bestFit="1" customWidth="1"/>
    <col min="3865" max="4096" width="9.140625" style="82"/>
    <col min="4097" max="4097" width="6.7109375" style="82" customWidth="1"/>
    <col min="4098" max="4098" width="3.5703125" style="82" customWidth="1"/>
    <col min="4099" max="4099" width="14.28515625" style="82" customWidth="1"/>
    <col min="4100" max="4100" width="17.42578125" style="82" customWidth="1"/>
    <col min="4101" max="4101" width="2.7109375" style="82" customWidth="1"/>
    <col min="4102" max="4102" width="7.42578125" style="82" customWidth="1"/>
    <col min="4103" max="4103" width="7.28515625" style="82" customWidth="1"/>
    <col min="4104" max="4104" width="5.28515625" style="82" customWidth="1"/>
    <col min="4105" max="4105" width="5.42578125" style="82" customWidth="1"/>
    <col min="4106" max="4106" width="5.28515625" style="82" customWidth="1"/>
    <col min="4107" max="4107" width="5.7109375" style="82" customWidth="1"/>
    <col min="4108" max="4108" width="4.5703125" style="82" customWidth="1"/>
    <col min="4109" max="4110" width="6.7109375" style="82" customWidth="1"/>
    <col min="4111" max="4111" width="7.28515625" style="82" customWidth="1"/>
    <col min="4112" max="4112" width="7.42578125" style="82" customWidth="1"/>
    <col min="4113" max="4113" width="6.5703125" style="82" customWidth="1"/>
    <col min="4114" max="4114" width="3.7109375" style="82" customWidth="1"/>
    <col min="4115" max="4115" width="4" style="82" customWidth="1"/>
    <col min="4116" max="4116" width="6" style="82" customWidth="1"/>
    <col min="4117" max="4117" width="6.42578125" style="82" customWidth="1"/>
    <col min="4118" max="4118" width="7.5703125" style="82" bestFit="1" customWidth="1"/>
    <col min="4119" max="4119" width="9.140625" style="82"/>
    <col min="4120" max="4120" width="9.5703125" style="82" bestFit="1" customWidth="1"/>
    <col min="4121" max="4352" width="9.140625" style="82"/>
    <col min="4353" max="4353" width="6.7109375" style="82" customWidth="1"/>
    <col min="4354" max="4354" width="3.5703125" style="82" customWidth="1"/>
    <col min="4355" max="4355" width="14.28515625" style="82" customWidth="1"/>
    <col min="4356" max="4356" width="17.42578125" style="82" customWidth="1"/>
    <col min="4357" max="4357" width="2.7109375" style="82" customWidth="1"/>
    <col min="4358" max="4358" width="7.42578125" style="82" customWidth="1"/>
    <col min="4359" max="4359" width="7.28515625" style="82" customWidth="1"/>
    <col min="4360" max="4360" width="5.28515625" style="82" customWidth="1"/>
    <col min="4361" max="4361" width="5.42578125" style="82" customWidth="1"/>
    <col min="4362" max="4362" width="5.28515625" style="82" customWidth="1"/>
    <col min="4363" max="4363" width="5.7109375" style="82" customWidth="1"/>
    <col min="4364" max="4364" width="4.5703125" style="82" customWidth="1"/>
    <col min="4365" max="4366" width="6.7109375" style="82" customWidth="1"/>
    <col min="4367" max="4367" width="7.28515625" style="82" customWidth="1"/>
    <col min="4368" max="4368" width="7.42578125" style="82" customWidth="1"/>
    <col min="4369" max="4369" width="6.5703125" style="82" customWidth="1"/>
    <col min="4370" max="4370" width="3.7109375" style="82" customWidth="1"/>
    <col min="4371" max="4371" width="4" style="82" customWidth="1"/>
    <col min="4372" max="4372" width="6" style="82" customWidth="1"/>
    <col min="4373" max="4373" width="6.42578125" style="82" customWidth="1"/>
    <col min="4374" max="4374" width="7.5703125" style="82" bestFit="1" customWidth="1"/>
    <col min="4375" max="4375" width="9.140625" style="82"/>
    <col min="4376" max="4376" width="9.5703125" style="82" bestFit="1" customWidth="1"/>
    <col min="4377" max="4608" width="9.140625" style="82"/>
    <col min="4609" max="4609" width="6.7109375" style="82" customWidth="1"/>
    <col min="4610" max="4610" width="3.5703125" style="82" customWidth="1"/>
    <col min="4611" max="4611" width="14.28515625" style="82" customWidth="1"/>
    <col min="4612" max="4612" width="17.42578125" style="82" customWidth="1"/>
    <col min="4613" max="4613" width="2.7109375" style="82" customWidth="1"/>
    <col min="4614" max="4614" width="7.42578125" style="82" customWidth="1"/>
    <col min="4615" max="4615" width="7.28515625" style="82" customWidth="1"/>
    <col min="4616" max="4616" width="5.28515625" style="82" customWidth="1"/>
    <col min="4617" max="4617" width="5.42578125" style="82" customWidth="1"/>
    <col min="4618" max="4618" width="5.28515625" style="82" customWidth="1"/>
    <col min="4619" max="4619" width="5.7109375" style="82" customWidth="1"/>
    <col min="4620" max="4620" width="4.5703125" style="82" customWidth="1"/>
    <col min="4621" max="4622" width="6.7109375" style="82" customWidth="1"/>
    <col min="4623" max="4623" width="7.28515625" style="82" customWidth="1"/>
    <col min="4624" max="4624" width="7.42578125" style="82" customWidth="1"/>
    <col min="4625" max="4625" width="6.5703125" style="82" customWidth="1"/>
    <col min="4626" max="4626" width="3.7109375" style="82" customWidth="1"/>
    <col min="4627" max="4627" width="4" style="82" customWidth="1"/>
    <col min="4628" max="4628" width="6" style="82" customWidth="1"/>
    <col min="4629" max="4629" width="6.42578125" style="82" customWidth="1"/>
    <col min="4630" max="4630" width="7.5703125" style="82" bestFit="1" customWidth="1"/>
    <col min="4631" max="4631" width="9.140625" style="82"/>
    <col min="4632" max="4632" width="9.5703125" style="82" bestFit="1" customWidth="1"/>
    <col min="4633" max="4864" width="9.140625" style="82"/>
    <col min="4865" max="4865" width="6.7109375" style="82" customWidth="1"/>
    <col min="4866" max="4866" width="3.5703125" style="82" customWidth="1"/>
    <col min="4867" max="4867" width="14.28515625" style="82" customWidth="1"/>
    <col min="4868" max="4868" width="17.42578125" style="82" customWidth="1"/>
    <col min="4869" max="4869" width="2.7109375" style="82" customWidth="1"/>
    <col min="4870" max="4870" width="7.42578125" style="82" customWidth="1"/>
    <col min="4871" max="4871" width="7.28515625" style="82" customWidth="1"/>
    <col min="4872" max="4872" width="5.28515625" style="82" customWidth="1"/>
    <col min="4873" max="4873" width="5.42578125" style="82" customWidth="1"/>
    <col min="4874" max="4874" width="5.28515625" style="82" customWidth="1"/>
    <col min="4875" max="4875" width="5.7109375" style="82" customWidth="1"/>
    <col min="4876" max="4876" width="4.5703125" style="82" customWidth="1"/>
    <col min="4877" max="4878" width="6.7109375" style="82" customWidth="1"/>
    <col min="4879" max="4879" width="7.28515625" style="82" customWidth="1"/>
    <col min="4880" max="4880" width="7.42578125" style="82" customWidth="1"/>
    <col min="4881" max="4881" width="6.5703125" style="82" customWidth="1"/>
    <col min="4882" max="4882" width="3.7109375" style="82" customWidth="1"/>
    <col min="4883" max="4883" width="4" style="82" customWidth="1"/>
    <col min="4884" max="4884" width="6" style="82" customWidth="1"/>
    <col min="4885" max="4885" width="6.42578125" style="82" customWidth="1"/>
    <col min="4886" max="4886" width="7.5703125" style="82" bestFit="1" customWidth="1"/>
    <col min="4887" max="4887" width="9.140625" style="82"/>
    <col min="4888" max="4888" width="9.5703125" style="82" bestFit="1" customWidth="1"/>
    <col min="4889" max="5120" width="9.140625" style="82"/>
    <col min="5121" max="5121" width="6.7109375" style="82" customWidth="1"/>
    <col min="5122" max="5122" width="3.5703125" style="82" customWidth="1"/>
    <col min="5123" max="5123" width="14.28515625" style="82" customWidth="1"/>
    <col min="5124" max="5124" width="17.42578125" style="82" customWidth="1"/>
    <col min="5125" max="5125" width="2.7109375" style="82" customWidth="1"/>
    <col min="5126" max="5126" width="7.42578125" style="82" customWidth="1"/>
    <col min="5127" max="5127" width="7.28515625" style="82" customWidth="1"/>
    <col min="5128" max="5128" width="5.28515625" style="82" customWidth="1"/>
    <col min="5129" max="5129" width="5.42578125" style="82" customWidth="1"/>
    <col min="5130" max="5130" width="5.28515625" style="82" customWidth="1"/>
    <col min="5131" max="5131" width="5.7109375" style="82" customWidth="1"/>
    <col min="5132" max="5132" width="4.5703125" style="82" customWidth="1"/>
    <col min="5133" max="5134" width="6.7109375" style="82" customWidth="1"/>
    <col min="5135" max="5135" width="7.28515625" style="82" customWidth="1"/>
    <col min="5136" max="5136" width="7.42578125" style="82" customWidth="1"/>
    <col min="5137" max="5137" width="6.5703125" style="82" customWidth="1"/>
    <col min="5138" max="5138" width="3.7109375" style="82" customWidth="1"/>
    <col min="5139" max="5139" width="4" style="82" customWidth="1"/>
    <col min="5140" max="5140" width="6" style="82" customWidth="1"/>
    <col min="5141" max="5141" width="6.42578125" style="82" customWidth="1"/>
    <col min="5142" max="5142" width="7.5703125" style="82" bestFit="1" customWidth="1"/>
    <col min="5143" max="5143" width="9.140625" style="82"/>
    <col min="5144" max="5144" width="9.5703125" style="82" bestFit="1" customWidth="1"/>
    <col min="5145" max="5376" width="9.140625" style="82"/>
    <col min="5377" max="5377" width="6.7109375" style="82" customWidth="1"/>
    <col min="5378" max="5378" width="3.5703125" style="82" customWidth="1"/>
    <col min="5379" max="5379" width="14.28515625" style="82" customWidth="1"/>
    <col min="5380" max="5380" width="17.42578125" style="82" customWidth="1"/>
    <col min="5381" max="5381" width="2.7109375" style="82" customWidth="1"/>
    <col min="5382" max="5382" width="7.42578125" style="82" customWidth="1"/>
    <col min="5383" max="5383" width="7.28515625" style="82" customWidth="1"/>
    <col min="5384" max="5384" width="5.28515625" style="82" customWidth="1"/>
    <col min="5385" max="5385" width="5.42578125" style="82" customWidth="1"/>
    <col min="5386" max="5386" width="5.28515625" style="82" customWidth="1"/>
    <col min="5387" max="5387" width="5.7109375" style="82" customWidth="1"/>
    <col min="5388" max="5388" width="4.5703125" style="82" customWidth="1"/>
    <col min="5389" max="5390" width="6.7109375" style="82" customWidth="1"/>
    <col min="5391" max="5391" width="7.28515625" style="82" customWidth="1"/>
    <col min="5392" max="5392" width="7.42578125" style="82" customWidth="1"/>
    <col min="5393" max="5393" width="6.5703125" style="82" customWidth="1"/>
    <col min="5394" max="5394" width="3.7109375" style="82" customWidth="1"/>
    <col min="5395" max="5395" width="4" style="82" customWidth="1"/>
    <col min="5396" max="5396" width="6" style="82" customWidth="1"/>
    <col min="5397" max="5397" width="6.42578125" style="82" customWidth="1"/>
    <col min="5398" max="5398" width="7.5703125" style="82" bestFit="1" customWidth="1"/>
    <col min="5399" max="5399" width="9.140625" style="82"/>
    <col min="5400" max="5400" width="9.5703125" style="82" bestFit="1" customWidth="1"/>
    <col min="5401" max="5632" width="9.140625" style="82"/>
    <col min="5633" max="5633" width="6.7109375" style="82" customWidth="1"/>
    <col min="5634" max="5634" width="3.5703125" style="82" customWidth="1"/>
    <col min="5635" max="5635" width="14.28515625" style="82" customWidth="1"/>
    <col min="5636" max="5636" width="17.42578125" style="82" customWidth="1"/>
    <col min="5637" max="5637" width="2.7109375" style="82" customWidth="1"/>
    <col min="5638" max="5638" width="7.42578125" style="82" customWidth="1"/>
    <col min="5639" max="5639" width="7.28515625" style="82" customWidth="1"/>
    <col min="5640" max="5640" width="5.28515625" style="82" customWidth="1"/>
    <col min="5641" max="5641" width="5.42578125" style="82" customWidth="1"/>
    <col min="5642" max="5642" width="5.28515625" style="82" customWidth="1"/>
    <col min="5643" max="5643" width="5.7109375" style="82" customWidth="1"/>
    <col min="5644" max="5644" width="4.5703125" style="82" customWidth="1"/>
    <col min="5645" max="5646" width="6.7109375" style="82" customWidth="1"/>
    <col min="5647" max="5647" width="7.28515625" style="82" customWidth="1"/>
    <col min="5648" max="5648" width="7.42578125" style="82" customWidth="1"/>
    <col min="5649" max="5649" width="6.5703125" style="82" customWidth="1"/>
    <col min="5650" max="5650" width="3.7109375" style="82" customWidth="1"/>
    <col min="5651" max="5651" width="4" style="82" customWidth="1"/>
    <col min="5652" max="5652" width="6" style="82" customWidth="1"/>
    <col min="5653" max="5653" width="6.42578125" style="82" customWidth="1"/>
    <col min="5654" max="5654" width="7.5703125" style="82" bestFit="1" customWidth="1"/>
    <col min="5655" max="5655" width="9.140625" style="82"/>
    <col min="5656" max="5656" width="9.5703125" style="82" bestFit="1" customWidth="1"/>
    <col min="5657" max="5888" width="9.140625" style="82"/>
    <col min="5889" max="5889" width="6.7109375" style="82" customWidth="1"/>
    <col min="5890" max="5890" width="3.5703125" style="82" customWidth="1"/>
    <col min="5891" max="5891" width="14.28515625" style="82" customWidth="1"/>
    <col min="5892" max="5892" width="17.42578125" style="82" customWidth="1"/>
    <col min="5893" max="5893" width="2.7109375" style="82" customWidth="1"/>
    <col min="5894" max="5894" width="7.42578125" style="82" customWidth="1"/>
    <col min="5895" max="5895" width="7.28515625" style="82" customWidth="1"/>
    <col min="5896" max="5896" width="5.28515625" style="82" customWidth="1"/>
    <col min="5897" max="5897" width="5.42578125" style="82" customWidth="1"/>
    <col min="5898" max="5898" width="5.28515625" style="82" customWidth="1"/>
    <col min="5899" max="5899" width="5.7109375" style="82" customWidth="1"/>
    <col min="5900" max="5900" width="4.5703125" style="82" customWidth="1"/>
    <col min="5901" max="5902" width="6.7109375" style="82" customWidth="1"/>
    <col min="5903" max="5903" width="7.28515625" style="82" customWidth="1"/>
    <col min="5904" max="5904" width="7.42578125" style="82" customWidth="1"/>
    <col min="5905" max="5905" width="6.5703125" style="82" customWidth="1"/>
    <col min="5906" max="5906" width="3.7109375" style="82" customWidth="1"/>
    <col min="5907" max="5907" width="4" style="82" customWidth="1"/>
    <col min="5908" max="5908" width="6" style="82" customWidth="1"/>
    <col min="5909" max="5909" width="6.42578125" style="82" customWidth="1"/>
    <col min="5910" max="5910" width="7.5703125" style="82" bestFit="1" customWidth="1"/>
    <col min="5911" max="5911" width="9.140625" style="82"/>
    <col min="5912" max="5912" width="9.5703125" style="82" bestFit="1" customWidth="1"/>
    <col min="5913" max="6144" width="9.140625" style="82"/>
    <col min="6145" max="6145" width="6.7109375" style="82" customWidth="1"/>
    <col min="6146" max="6146" width="3.5703125" style="82" customWidth="1"/>
    <col min="6147" max="6147" width="14.28515625" style="82" customWidth="1"/>
    <col min="6148" max="6148" width="17.42578125" style="82" customWidth="1"/>
    <col min="6149" max="6149" width="2.7109375" style="82" customWidth="1"/>
    <col min="6150" max="6150" width="7.42578125" style="82" customWidth="1"/>
    <col min="6151" max="6151" width="7.28515625" style="82" customWidth="1"/>
    <col min="6152" max="6152" width="5.28515625" style="82" customWidth="1"/>
    <col min="6153" max="6153" width="5.42578125" style="82" customWidth="1"/>
    <col min="6154" max="6154" width="5.28515625" style="82" customWidth="1"/>
    <col min="6155" max="6155" width="5.7109375" style="82" customWidth="1"/>
    <col min="6156" max="6156" width="4.5703125" style="82" customWidth="1"/>
    <col min="6157" max="6158" width="6.7109375" style="82" customWidth="1"/>
    <col min="6159" max="6159" width="7.28515625" style="82" customWidth="1"/>
    <col min="6160" max="6160" width="7.42578125" style="82" customWidth="1"/>
    <col min="6161" max="6161" width="6.5703125" style="82" customWidth="1"/>
    <col min="6162" max="6162" width="3.7109375" style="82" customWidth="1"/>
    <col min="6163" max="6163" width="4" style="82" customWidth="1"/>
    <col min="6164" max="6164" width="6" style="82" customWidth="1"/>
    <col min="6165" max="6165" width="6.42578125" style="82" customWidth="1"/>
    <col min="6166" max="6166" width="7.5703125" style="82" bestFit="1" customWidth="1"/>
    <col min="6167" max="6167" width="9.140625" style="82"/>
    <col min="6168" max="6168" width="9.5703125" style="82" bestFit="1" customWidth="1"/>
    <col min="6169" max="6400" width="9.140625" style="82"/>
    <col min="6401" max="6401" width="6.7109375" style="82" customWidth="1"/>
    <col min="6402" max="6402" width="3.5703125" style="82" customWidth="1"/>
    <col min="6403" max="6403" width="14.28515625" style="82" customWidth="1"/>
    <col min="6404" max="6404" width="17.42578125" style="82" customWidth="1"/>
    <col min="6405" max="6405" width="2.7109375" style="82" customWidth="1"/>
    <col min="6406" max="6406" width="7.42578125" style="82" customWidth="1"/>
    <col min="6407" max="6407" width="7.28515625" style="82" customWidth="1"/>
    <col min="6408" max="6408" width="5.28515625" style="82" customWidth="1"/>
    <col min="6409" max="6409" width="5.42578125" style="82" customWidth="1"/>
    <col min="6410" max="6410" width="5.28515625" style="82" customWidth="1"/>
    <col min="6411" max="6411" width="5.7109375" style="82" customWidth="1"/>
    <col min="6412" max="6412" width="4.5703125" style="82" customWidth="1"/>
    <col min="6413" max="6414" width="6.7109375" style="82" customWidth="1"/>
    <col min="6415" max="6415" width="7.28515625" style="82" customWidth="1"/>
    <col min="6416" max="6416" width="7.42578125" style="82" customWidth="1"/>
    <col min="6417" max="6417" width="6.5703125" style="82" customWidth="1"/>
    <col min="6418" max="6418" width="3.7109375" style="82" customWidth="1"/>
    <col min="6419" max="6419" width="4" style="82" customWidth="1"/>
    <col min="6420" max="6420" width="6" style="82" customWidth="1"/>
    <col min="6421" max="6421" width="6.42578125" style="82" customWidth="1"/>
    <col min="6422" max="6422" width="7.5703125" style="82" bestFit="1" customWidth="1"/>
    <col min="6423" max="6423" width="9.140625" style="82"/>
    <col min="6424" max="6424" width="9.5703125" style="82" bestFit="1" customWidth="1"/>
    <col min="6425" max="6656" width="9.140625" style="82"/>
    <col min="6657" max="6657" width="6.7109375" style="82" customWidth="1"/>
    <col min="6658" max="6658" width="3.5703125" style="82" customWidth="1"/>
    <col min="6659" max="6659" width="14.28515625" style="82" customWidth="1"/>
    <col min="6660" max="6660" width="17.42578125" style="82" customWidth="1"/>
    <col min="6661" max="6661" width="2.7109375" style="82" customWidth="1"/>
    <col min="6662" max="6662" width="7.42578125" style="82" customWidth="1"/>
    <col min="6663" max="6663" width="7.28515625" style="82" customWidth="1"/>
    <col min="6664" max="6664" width="5.28515625" style="82" customWidth="1"/>
    <col min="6665" max="6665" width="5.42578125" style="82" customWidth="1"/>
    <col min="6666" max="6666" width="5.28515625" style="82" customWidth="1"/>
    <col min="6667" max="6667" width="5.7109375" style="82" customWidth="1"/>
    <col min="6668" max="6668" width="4.5703125" style="82" customWidth="1"/>
    <col min="6669" max="6670" width="6.7109375" style="82" customWidth="1"/>
    <col min="6671" max="6671" width="7.28515625" style="82" customWidth="1"/>
    <col min="6672" max="6672" width="7.42578125" style="82" customWidth="1"/>
    <col min="6673" max="6673" width="6.5703125" style="82" customWidth="1"/>
    <col min="6674" max="6674" width="3.7109375" style="82" customWidth="1"/>
    <col min="6675" max="6675" width="4" style="82" customWidth="1"/>
    <col min="6676" max="6676" width="6" style="82" customWidth="1"/>
    <col min="6677" max="6677" width="6.42578125" style="82" customWidth="1"/>
    <col min="6678" max="6678" width="7.5703125" style="82" bestFit="1" customWidth="1"/>
    <col min="6679" max="6679" width="9.140625" style="82"/>
    <col min="6680" max="6680" width="9.5703125" style="82" bestFit="1" customWidth="1"/>
    <col min="6681" max="6912" width="9.140625" style="82"/>
    <col min="6913" max="6913" width="6.7109375" style="82" customWidth="1"/>
    <col min="6914" max="6914" width="3.5703125" style="82" customWidth="1"/>
    <col min="6915" max="6915" width="14.28515625" style="82" customWidth="1"/>
    <col min="6916" max="6916" width="17.42578125" style="82" customWidth="1"/>
    <col min="6917" max="6917" width="2.7109375" style="82" customWidth="1"/>
    <col min="6918" max="6918" width="7.42578125" style="82" customWidth="1"/>
    <col min="6919" max="6919" width="7.28515625" style="82" customWidth="1"/>
    <col min="6920" max="6920" width="5.28515625" style="82" customWidth="1"/>
    <col min="6921" max="6921" width="5.42578125" style="82" customWidth="1"/>
    <col min="6922" max="6922" width="5.28515625" style="82" customWidth="1"/>
    <col min="6923" max="6923" width="5.7109375" style="82" customWidth="1"/>
    <col min="6924" max="6924" width="4.5703125" style="82" customWidth="1"/>
    <col min="6925" max="6926" width="6.7109375" style="82" customWidth="1"/>
    <col min="6927" max="6927" width="7.28515625" style="82" customWidth="1"/>
    <col min="6928" max="6928" width="7.42578125" style="82" customWidth="1"/>
    <col min="6929" max="6929" width="6.5703125" style="82" customWidth="1"/>
    <col min="6930" max="6930" width="3.7109375" style="82" customWidth="1"/>
    <col min="6931" max="6931" width="4" style="82" customWidth="1"/>
    <col min="6932" max="6932" width="6" style="82" customWidth="1"/>
    <col min="6933" max="6933" width="6.42578125" style="82" customWidth="1"/>
    <col min="6934" max="6934" width="7.5703125" style="82" bestFit="1" customWidth="1"/>
    <col min="6935" max="6935" width="9.140625" style="82"/>
    <col min="6936" max="6936" width="9.5703125" style="82" bestFit="1" customWidth="1"/>
    <col min="6937" max="7168" width="9.140625" style="82"/>
    <col min="7169" max="7169" width="6.7109375" style="82" customWidth="1"/>
    <col min="7170" max="7170" width="3.5703125" style="82" customWidth="1"/>
    <col min="7171" max="7171" width="14.28515625" style="82" customWidth="1"/>
    <col min="7172" max="7172" width="17.42578125" style="82" customWidth="1"/>
    <col min="7173" max="7173" width="2.7109375" style="82" customWidth="1"/>
    <col min="7174" max="7174" width="7.42578125" style="82" customWidth="1"/>
    <col min="7175" max="7175" width="7.28515625" style="82" customWidth="1"/>
    <col min="7176" max="7176" width="5.28515625" style="82" customWidth="1"/>
    <col min="7177" max="7177" width="5.42578125" style="82" customWidth="1"/>
    <col min="7178" max="7178" width="5.28515625" style="82" customWidth="1"/>
    <col min="7179" max="7179" width="5.7109375" style="82" customWidth="1"/>
    <col min="7180" max="7180" width="4.5703125" style="82" customWidth="1"/>
    <col min="7181" max="7182" width="6.7109375" style="82" customWidth="1"/>
    <col min="7183" max="7183" width="7.28515625" style="82" customWidth="1"/>
    <col min="7184" max="7184" width="7.42578125" style="82" customWidth="1"/>
    <col min="7185" max="7185" width="6.5703125" style="82" customWidth="1"/>
    <col min="7186" max="7186" width="3.7109375" style="82" customWidth="1"/>
    <col min="7187" max="7187" width="4" style="82" customWidth="1"/>
    <col min="7188" max="7188" width="6" style="82" customWidth="1"/>
    <col min="7189" max="7189" width="6.42578125" style="82" customWidth="1"/>
    <col min="7190" max="7190" width="7.5703125" style="82" bestFit="1" customWidth="1"/>
    <col min="7191" max="7191" width="9.140625" style="82"/>
    <col min="7192" max="7192" width="9.5703125" style="82" bestFit="1" customWidth="1"/>
    <col min="7193" max="7424" width="9.140625" style="82"/>
    <col min="7425" max="7425" width="6.7109375" style="82" customWidth="1"/>
    <col min="7426" max="7426" width="3.5703125" style="82" customWidth="1"/>
    <col min="7427" max="7427" width="14.28515625" style="82" customWidth="1"/>
    <col min="7428" max="7428" width="17.42578125" style="82" customWidth="1"/>
    <col min="7429" max="7429" width="2.7109375" style="82" customWidth="1"/>
    <col min="7430" max="7430" width="7.42578125" style="82" customWidth="1"/>
    <col min="7431" max="7431" width="7.28515625" style="82" customWidth="1"/>
    <col min="7432" max="7432" width="5.28515625" style="82" customWidth="1"/>
    <col min="7433" max="7433" width="5.42578125" style="82" customWidth="1"/>
    <col min="7434" max="7434" width="5.28515625" style="82" customWidth="1"/>
    <col min="7435" max="7435" width="5.7109375" style="82" customWidth="1"/>
    <col min="7436" max="7436" width="4.5703125" style="82" customWidth="1"/>
    <col min="7437" max="7438" width="6.7109375" style="82" customWidth="1"/>
    <col min="7439" max="7439" width="7.28515625" style="82" customWidth="1"/>
    <col min="7440" max="7440" width="7.42578125" style="82" customWidth="1"/>
    <col min="7441" max="7441" width="6.5703125" style="82" customWidth="1"/>
    <col min="7442" max="7442" width="3.7109375" style="82" customWidth="1"/>
    <col min="7443" max="7443" width="4" style="82" customWidth="1"/>
    <col min="7444" max="7444" width="6" style="82" customWidth="1"/>
    <col min="7445" max="7445" width="6.42578125" style="82" customWidth="1"/>
    <col min="7446" max="7446" width="7.5703125" style="82" bestFit="1" customWidth="1"/>
    <col min="7447" max="7447" width="9.140625" style="82"/>
    <col min="7448" max="7448" width="9.5703125" style="82" bestFit="1" customWidth="1"/>
    <col min="7449" max="7680" width="9.140625" style="82"/>
    <col min="7681" max="7681" width="6.7109375" style="82" customWidth="1"/>
    <col min="7682" max="7682" width="3.5703125" style="82" customWidth="1"/>
    <col min="7683" max="7683" width="14.28515625" style="82" customWidth="1"/>
    <col min="7684" max="7684" width="17.42578125" style="82" customWidth="1"/>
    <col min="7685" max="7685" width="2.7109375" style="82" customWidth="1"/>
    <col min="7686" max="7686" width="7.42578125" style="82" customWidth="1"/>
    <col min="7687" max="7687" width="7.28515625" style="82" customWidth="1"/>
    <col min="7688" max="7688" width="5.28515625" style="82" customWidth="1"/>
    <col min="7689" max="7689" width="5.42578125" style="82" customWidth="1"/>
    <col min="7690" max="7690" width="5.28515625" style="82" customWidth="1"/>
    <col min="7691" max="7691" width="5.7109375" style="82" customWidth="1"/>
    <col min="7692" max="7692" width="4.5703125" style="82" customWidth="1"/>
    <col min="7693" max="7694" width="6.7109375" style="82" customWidth="1"/>
    <col min="7695" max="7695" width="7.28515625" style="82" customWidth="1"/>
    <col min="7696" max="7696" width="7.42578125" style="82" customWidth="1"/>
    <col min="7697" max="7697" width="6.5703125" style="82" customWidth="1"/>
    <col min="7698" max="7698" width="3.7109375" style="82" customWidth="1"/>
    <col min="7699" max="7699" width="4" style="82" customWidth="1"/>
    <col min="7700" max="7700" width="6" style="82" customWidth="1"/>
    <col min="7701" max="7701" width="6.42578125" style="82" customWidth="1"/>
    <col min="7702" max="7702" width="7.5703125" style="82" bestFit="1" customWidth="1"/>
    <col min="7703" max="7703" width="9.140625" style="82"/>
    <col min="7704" max="7704" width="9.5703125" style="82" bestFit="1" customWidth="1"/>
    <col min="7705" max="7936" width="9.140625" style="82"/>
    <col min="7937" max="7937" width="6.7109375" style="82" customWidth="1"/>
    <col min="7938" max="7938" width="3.5703125" style="82" customWidth="1"/>
    <col min="7939" max="7939" width="14.28515625" style="82" customWidth="1"/>
    <col min="7940" max="7940" width="17.42578125" style="82" customWidth="1"/>
    <col min="7941" max="7941" width="2.7109375" style="82" customWidth="1"/>
    <col min="7942" max="7942" width="7.42578125" style="82" customWidth="1"/>
    <col min="7943" max="7943" width="7.28515625" style="82" customWidth="1"/>
    <col min="7944" max="7944" width="5.28515625" style="82" customWidth="1"/>
    <col min="7945" max="7945" width="5.42578125" style="82" customWidth="1"/>
    <col min="7946" max="7946" width="5.28515625" style="82" customWidth="1"/>
    <col min="7947" max="7947" width="5.7109375" style="82" customWidth="1"/>
    <col min="7948" max="7948" width="4.5703125" style="82" customWidth="1"/>
    <col min="7949" max="7950" width="6.7109375" style="82" customWidth="1"/>
    <col min="7951" max="7951" width="7.28515625" style="82" customWidth="1"/>
    <col min="7952" max="7952" width="7.42578125" style="82" customWidth="1"/>
    <col min="7953" max="7953" width="6.5703125" style="82" customWidth="1"/>
    <col min="7954" max="7954" width="3.7109375" style="82" customWidth="1"/>
    <col min="7955" max="7955" width="4" style="82" customWidth="1"/>
    <col min="7956" max="7956" width="6" style="82" customWidth="1"/>
    <col min="7957" max="7957" width="6.42578125" style="82" customWidth="1"/>
    <col min="7958" max="7958" width="7.5703125" style="82" bestFit="1" customWidth="1"/>
    <col min="7959" max="7959" width="9.140625" style="82"/>
    <col min="7960" max="7960" width="9.5703125" style="82" bestFit="1" customWidth="1"/>
    <col min="7961" max="8192" width="9.140625" style="82"/>
    <col min="8193" max="8193" width="6.7109375" style="82" customWidth="1"/>
    <col min="8194" max="8194" width="3.5703125" style="82" customWidth="1"/>
    <col min="8195" max="8195" width="14.28515625" style="82" customWidth="1"/>
    <col min="8196" max="8196" width="17.42578125" style="82" customWidth="1"/>
    <col min="8197" max="8197" width="2.7109375" style="82" customWidth="1"/>
    <col min="8198" max="8198" width="7.42578125" style="82" customWidth="1"/>
    <col min="8199" max="8199" width="7.28515625" style="82" customWidth="1"/>
    <col min="8200" max="8200" width="5.28515625" style="82" customWidth="1"/>
    <col min="8201" max="8201" width="5.42578125" style="82" customWidth="1"/>
    <col min="8202" max="8202" width="5.28515625" style="82" customWidth="1"/>
    <col min="8203" max="8203" width="5.7109375" style="82" customWidth="1"/>
    <col min="8204" max="8204" width="4.5703125" style="82" customWidth="1"/>
    <col min="8205" max="8206" width="6.7109375" style="82" customWidth="1"/>
    <col min="8207" max="8207" width="7.28515625" style="82" customWidth="1"/>
    <col min="8208" max="8208" width="7.42578125" style="82" customWidth="1"/>
    <col min="8209" max="8209" width="6.5703125" style="82" customWidth="1"/>
    <col min="8210" max="8210" width="3.7109375" style="82" customWidth="1"/>
    <col min="8211" max="8211" width="4" style="82" customWidth="1"/>
    <col min="8212" max="8212" width="6" style="82" customWidth="1"/>
    <col min="8213" max="8213" width="6.42578125" style="82" customWidth="1"/>
    <col min="8214" max="8214" width="7.5703125" style="82" bestFit="1" customWidth="1"/>
    <col min="8215" max="8215" width="9.140625" style="82"/>
    <col min="8216" max="8216" width="9.5703125" style="82" bestFit="1" customWidth="1"/>
    <col min="8217" max="8448" width="9.140625" style="82"/>
    <col min="8449" max="8449" width="6.7109375" style="82" customWidth="1"/>
    <col min="8450" max="8450" width="3.5703125" style="82" customWidth="1"/>
    <col min="8451" max="8451" width="14.28515625" style="82" customWidth="1"/>
    <col min="8452" max="8452" width="17.42578125" style="82" customWidth="1"/>
    <col min="8453" max="8453" width="2.7109375" style="82" customWidth="1"/>
    <col min="8454" max="8454" width="7.42578125" style="82" customWidth="1"/>
    <col min="8455" max="8455" width="7.28515625" style="82" customWidth="1"/>
    <col min="8456" max="8456" width="5.28515625" style="82" customWidth="1"/>
    <col min="8457" max="8457" width="5.42578125" style="82" customWidth="1"/>
    <col min="8458" max="8458" width="5.28515625" style="82" customWidth="1"/>
    <col min="8459" max="8459" width="5.7109375" style="82" customWidth="1"/>
    <col min="8460" max="8460" width="4.5703125" style="82" customWidth="1"/>
    <col min="8461" max="8462" width="6.7109375" style="82" customWidth="1"/>
    <col min="8463" max="8463" width="7.28515625" style="82" customWidth="1"/>
    <col min="8464" max="8464" width="7.42578125" style="82" customWidth="1"/>
    <col min="8465" max="8465" width="6.5703125" style="82" customWidth="1"/>
    <col min="8466" max="8466" width="3.7109375" style="82" customWidth="1"/>
    <col min="8467" max="8467" width="4" style="82" customWidth="1"/>
    <col min="8468" max="8468" width="6" style="82" customWidth="1"/>
    <col min="8469" max="8469" width="6.42578125" style="82" customWidth="1"/>
    <col min="8470" max="8470" width="7.5703125" style="82" bestFit="1" customWidth="1"/>
    <col min="8471" max="8471" width="9.140625" style="82"/>
    <col min="8472" max="8472" width="9.5703125" style="82" bestFit="1" customWidth="1"/>
    <col min="8473" max="8704" width="9.140625" style="82"/>
    <col min="8705" max="8705" width="6.7109375" style="82" customWidth="1"/>
    <col min="8706" max="8706" width="3.5703125" style="82" customWidth="1"/>
    <col min="8707" max="8707" width="14.28515625" style="82" customWidth="1"/>
    <col min="8708" max="8708" width="17.42578125" style="82" customWidth="1"/>
    <col min="8709" max="8709" width="2.7109375" style="82" customWidth="1"/>
    <col min="8710" max="8710" width="7.42578125" style="82" customWidth="1"/>
    <col min="8711" max="8711" width="7.28515625" style="82" customWidth="1"/>
    <col min="8712" max="8712" width="5.28515625" style="82" customWidth="1"/>
    <col min="8713" max="8713" width="5.42578125" style="82" customWidth="1"/>
    <col min="8714" max="8714" width="5.28515625" style="82" customWidth="1"/>
    <col min="8715" max="8715" width="5.7109375" style="82" customWidth="1"/>
    <col min="8716" max="8716" width="4.5703125" style="82" customWidth="1"/>
    <col min="8717" max="8718" width="6.7109375" style="82" customWidth="1"/>
    <col min="8719" max="8719" width="7.28515625" style="82" customWidth="1"/>
    <col min="8720" max="8720" width="7.42578125" style="82" customWidth="1"/>
    <col min="8721" max="8721" width="6.5703125" style="82" customWidth="1"/>
    <col min="8722" max="8722" width="3.7109375" style="82" customWidth="1"/>
    <col min="8723" max="8723" width="4" style="82" customWidth="1"/>
    <col min="8724" max="8724" width="6" style="82" customWidth="1"/>
    <col min="8725" max="8725" width="6.42578125" style="82" customWidth="1"/>
    <col min="8726" max="8726" width="7.5703125" style="82" bestFit="1" customWidth="1"/>
    <col min="8727" max="8727" width="9.140625" style="82"/>
    <col min="8728" max="8728" width="9.5703125" style="82" bestFit="1" customWidth="1"/>
    <col min="8729" max="8960" width="9.140625" style="82"/>
    <col min="8961" max="8961" width="6.7109375" style="82" customWidth="1"/>
    <col min="8962" max="8962" width="3.5703125" style="82" customWidth="1"/>
    <col min="8963" max="8963" width="14.28515625" style="82" customWidth="1"/>
    <col min="8964" max="8964" width="17.42578125" style="82" customWidth="1"/>
    <col min="8965" max="8965" width="2.7109375" style="82" customWidth="1"/>
    <col min="8966" max="8966" width="7.42578125" style="82" customWidth="1"/>
    <col min="8967" max="8967" width="7.28515625" style="82" customWidth="1"/>
    <col min="8968" max="8968" width="5.28515625" style="82" customWidth="1"/>
    <col min="8969" max="8969" width="5.42578125" style="82" customWidth="1"/>
    <col min="8970" max="8970" width="5.28515625" style="82" customWidth="1"/>
    <col min="8971" max="8971" width="5.7109375" style="82" customWidth="1"/>
    <col min="8972" max="8972" width="4.5703125" style="82" customWidth="1"/>
    <col min="8973" max="8974" width="6.7109375" style="82" customWidth="1"/>
    <col min="8975" max="8975" width="7.28515625" style="82" customWidth="1"/>
    <col min="8976" max="8976" width="7.42578125" style="82" customWidth="1"/>
    <col min="8977" max="8977" width="6.5703125" style="82" customWidth="1"/>
    <col min="8978" max="8978" width="3.7109375" style="82" customWidth="1"/>
    <col min="8979" max="8979" width="4" style="82" customWidth="1"/>
    <col min="8980" max="8980" width="6" style="82" customWidth="1"/>
    <col min="8981" max="8981" width="6.42578125" style="82" customWidth="1"/>
    <col min="8982" max="8982" width="7.5703125" style="82" bestFit="1" customWidth="1"/>
    <col min="8983" max="8983" width="9.140625" style="82"/>
    <col min="8984" max="8984" width="9.5703125" style="82" bestFit="1" customWidth="1"/>
    <col min="8985" max="9216" width="9.140625" style="82"/>
    <col min="9217" max="9217" width="6.7109375" style="82" customWidth="1"/>
    <col min="9218" max="9218" width="3.5703125" style="82" customWidth="1"/>
    <col min="9219" max="9219" width="14.28515625" style="82" customWidth="1"/>
    <col min="9220" max="9220" width="17.42578125" style="82" customWidth="1"/>
    <col min="9221" max="9221" width="2.7109375" style="82" customWidth="1"/>
    <col min="9222" max="9222" width="7.42578125" style="82" customWidth="1"/>
    <col min="9223" max="9223" width="7.28515625" style="82" customWidth="1"/>
    <col min="9224" max="9224" width="5.28515625" style="82" customWidth="1"/>
    <col min="9225" max="9225" width="5.42578125" style="82" customWidth="1"/>
    <col min="9226" max="9226" width="5.28515625" style="82" customWidth="1"/>
    <col min="9227" max="9227" width="5.7109375" style="82" customWidth="1"/>
    <col min="9228" max="9228" width="4.5703125" style="82" customWidth="1"/>
    <col min="9229" max="9230" width="6.7109375" style="82" customWidth="1"/>
    <col min="9231" max="9231" width="7.28515625" style="82" customWidth="1"/>
    <col min="9232" max="9232" width="7.42578125" style="82" customWidth="1"/>
    <col min="9233" max="9233" width="6.5703125" style="82" customWidth="1"/>
    <col min="9234" max="9234" width="3.7109375" style="82" customWidth="1"/>
    <col min="9235" max="9235" width="4" style="82" customWidth="1"/>
    <col min="9236" max="9236" width="6" style="82" customWidth="1"/>
    <col min="9237" max="9237" width="6.42578125" style="82" customWidth="1"/>
    <col min="9238" max="9238" width="7.5703125" style="82" bestFit="1" customWidth="1"/>
    <col min="9239" max="9239" width="9.140625" style="82"/>
    <col min="9240" max="9240" width="9.5703125" style="82" bestFit="1" customWidth="1"/>
    <col min="9241" max="9472" width="9.140625" style="82"/>
    <col min="9473" max="9473" width="6.7109375" style="82" customWidth="1"/>
    <col min="9474" max="9474" width="3.5703125" style="82" customWidth="1"/>
    <col min="9475" max="9475" width="14.28515625" style="82" customWidth="1"/>
    <col min="9476" max="9476" width="17.42578125" style="82" customWidth="1"/>
    <col min="9477" max="9477" width="2.7109375" style="82" customWidth="1"/>
    <col min="9478" max="9478" width="7.42578125" style="82" customWidth="1"/>
    <col min="9479" max="9479" width="7.28515625" style="82" customWidth="1"/>
    <col min="9480" max="9480" width="5.28515625" style="82" customWidth="1"/>
    <col min="9481" max="9481" width="5.42578125" style="82" customWidth="1"/>
    <col min="9482" max="9482" width="5.28515625" style="82" customWidth="1"/>
    <col min="9483" max="9483" width="5.7109375" style="82" customWidth="1"/>
    <col min="9484" max="9484" width="4.5703125" style="82" customWidth="1"/>
    <col min="9485" max="9486" width="6.7109375" style="82" customWidth="1"/>
    <col min="9487" max="9487" width="7.28515625" style="82" customWidth="1"/>
    <col min="9488" max="9488" width="7.42578125" style="82" customWidth="1"/>
    <col min="9489" max="9489" width="6.5703125" style="82" customWidth="1"/>
    <col min="9490" max="9490" width="3.7109375" style="82" customWidth="1"/>
    <col min="9491" max="9491" width="4" style="82" customWidth="1"/>
    <col min="9492" max="9492" width="6" style="82" customWidth="1"/>
    <col min="9493" max="9493" width="6.42578125" style="82" customWidth="1"/>
    <col min="9494" max="9494" width="7.5703125" style="82" bestFit="1" customWidth="1"/>
    <col min="9495" max="9495" width="9.140625" style="82"/>
    <col min="9496" max="9496" width="9.5703125" style="82" bestFit="1" customWidth="1"/>
    <col min="9497" max="9728" width="9.140625" style="82"/>
    <col min="9729" max="9729" width="6.7109375" style="82" customWidth="1"/>
    <col min="9730" max="9730" width="3.5703125" style="82" customWidth="1"/>
    <col min="9731" max="9731" width="14.28515625" style="82" customWidth="1"/>
    <col min="9732" max="9732" width="17.42578125" style="82" customWidth="1"/>
    <col min="9733" max="9733" width="2.7109375" style="82" customWidth="1"/>
    <col min="9734" max="9734" width="7.42578125" style="82" customWidth="1"/>
    <col min="9735" max="9735" width="7.28515625" style="82" customWidth="1"/>
    <col min="9736" max="9736" width="5.28515625" style="82" customWidth="1"/>
    <col min="9737" max="9737" width="5.42578125" style="82" customWidth="1"/>
    <col min="9738" max="9738" width="5.28515625" style="82" customWidth="1"/>
    <col min="9739" max="9739" width="5.7109375" style="82" customWidth="1"/>
    <col min="9740" max="9740" width="4.5703125" style="82" customWidth="1"/>
    <col min="9741" max="9742" width="6.7109375" style="82" customWidth="1"/>
    <col min="9743" max="9743" width="7.28515625" style="82" customWidth="1"/>
    <col min="9744" max="9744" width="7.42578125" style="82" customWidth="1"/>
    <col min="9745" max="9745" width="6.5703125" style="82" customWidth="1"/>
    <col min="9746" max="9746" width="3.7109375" style="82" customWidth="1"/>
    <col min="9747" max="9747" width="4" style="82" customWidth="1"/>
    <col min="9748" max="9748" width="6" style="82" customWidth="1"/>
    <col min="9749" max="9749" width="6.42578125" style="82" customWidth="1"/>
    <col min="9750" max="9750" width="7.5703125" style="82" bestFit="1" customWidth="1"/>
    <col min="9751" max="9751" width="9.140625" style="82"/>
    <col min="9752" max="9752" width="9.5703125" style="82" bestFit="1" customWidth="1"/>
    <col min="9753" max="9984" width="9.140625" style="82"/>
    <col min="9985" max="9985" width="6.7109375" style="82" customWidth="1"/>
    <col min="9986" max="9986" width="3.5703125" style="82" customWidth="1"/>
    <col min="9987" max="9987" width="14.28515625" style="82" customWidth="1"/>
    <col min="9988" max="9988" width="17.42578125" style="82" customWidth="1"/>
    <col min="9989" max="9989" width="2.7109375" style="82" customWidth="1"/>
    <col min="9990" max="9990" width="7.42578125" style="82" customWidth="1"/>
    <col min="9991" max="9991" width="7.28515625" style="82" customWidth="1"/>
    <col min="9992" max="9992" width="5.28515625" style="82" customWidth="1"/>
    <col min="9993" max="9993" width="5.42578125" style="82" customWidth="1"/>
    <col min="9994" max="9994" width="5.28515625" style="82" customWidth="1"/>
    <col min="9995" max="9995" width="5.7109375" style="82" customWidth="1"/>
    <col min="9996" max="9996" width="4.5703125" style="82" customWidth="1"/>
    <col min="9997" max="9998" width="6.7109375" style="82" customWidth="1"/>
    <col min="9999" max="9999" width="7.28515625" style="82" customWidth="1"/>
    <col min="10000" max="10000" width="7.42578125" style="82" customWidth="1"/>
    <col min="10001" max="10001" width="6.5703125" style="82" customWidth="1"/>
    <col min="10002" max="10002" width="3.7109375" style="82" customWidth="1"/>
    <col min="10003" max="10003" width="4" style="82" customWidth="1"/>
    <col min="10004" max="10004" width="6" style="82" customWidth="1"/>
    <col min="10005" max="10005" width="6.42578125" style="82" customWidth="1"/>
    <col min="10006" max="10006" width="7.5703125" style="82" bestFit="1" customWidth="1"/>
    <col min="10007" max="10007" width="9.140625" style="82"/>
    <col min="10008" max="10008" width="9.5703125" style="82" bestFit="1" customWidth="1"/>
    <col min="10009" max="10240" width="9.140625" style="82"/>
    <col min="10241" max="10241" width="6.7109375" style="82" customWidth="1"/>
    <col min="10242" max="10242" width="3.5703125" style="82" customWidth="1"/>
    <col min="10243" max="10243" width="14.28515625" style="82" customWidth="1"/>
    <col min="10244" max="10244" width="17.42578125" style="82" customWidth="1"/>
    <col min="10245" max="10245" width="2.7109375" style="82" customWidth="1"/>
    <col min="10246" max="10246" width="7.42578125" style="82" customWidth="1"/>
    <col min="10247" max="10247" width="7.28515625" style="82" customWidth="1"/>
    <col min="10248" max="10248" width="5.28515625" style="82" customWidth="1"/>
    <col min="10249" max="10249" width="5.42578125" style="82" customWidth="1"/>
    <col min="10250" max="10250" width="5.28515625" style="82" customWidth="1"/>
    <col min="10251" max="10251" width="5.7109375" style="82" customWidth="1"/>
    <col min="10252" max="10252" width="4.5703125" style="82" customWidth="1"/>
    <col min="10253" max="10254" width="6.7109375" style="82" customWidth="1"/>
    <col min="10255" max="10255" width="7.28515625" style="82" customWidth="1"/>
    <col min="10256" max="10256" width="7.42578125" style="82" customWidth="1"/>
    <col min="10257" max="10257" width="6.5703125" style="82" customWidth="1"/>
    <col min="10258" max="10258" width="3.7109375" style="82" customWidth="1"/>
    <col min="10259" max="10259" width="4" style="82" customWidth="1"/>
    <col min="10260" max="10260" width="6" style="82" customWidth="1"/>
    <col min="10261" max="10261" width="6.42578125" style="82" customWidth="1"/>
    <col min="10262" max="10262" width="7.5703125" style="82" bestFit="1" customWidth="1"/>
    <col min="10263" max="10263" width="9.140625" style="82"/>
    <col min="10264" max="10264" width="9.5703125" style="82" bestFit="1" customWidth="1"/>
    <col min="10265" max="10496" width="9.140625" style="82"/>
    <col min="10497" max="10497" width="6.7109375" style="82" customWidth="1"/>
    <col min="10498" max="10498" width="3.5703125" style="82" customWidth="1"/>
    <col min="10499" max="10499" width="14.28515625" style="82" customWidth="1"/>
    <col min="10500" max="10500" width="17.42578125" style="82" customWidth="1"/>
    <col min="10501" max="10501" width="2.7109375" style="82" customWidth="1"/>
    <col min="10502" max="10502" width="7.42578125" style="82" customWidth="1"/>
    <col min="10503" max="10503" width="7.28515625" style="82" customWidth="1"/>
    <col min="10504" max="10504" width="5.28515625" style="82" customWidth="1"/>
    <col min="10505" max="10505" width="5.42578125" style="82" customWidth="1"/>
    <col min="10506" max="10506" width="5.28515625" style="82" customWidth="1"/>
    <col min="10507" max="10507" width="5.7109375" style="82" customWidth="1"/>
    <col min="10508" max="10508" width="4.5703125" style="82" customWidth="1"/>
    <col min="10509" max="10510" width="6.7109375" style="82" customWidth="1"/>
    <col min="10511" max="10511" width="7.28515625" style="82" customWidth="1"/>
    <col min="10512" max="10512" width="7.42578125" style="82" customWidth="1"/>
    <col min="10513" max="10513" width="6.5703125" style="82" customWidth="1"/>
    <col min="10514" max="10514" width="3.7109375" style="82" customWidth="1"/>
    <col min="10515" max="10515" width="4" style="82" customWidth="1"/>
    <col min="10516" max="10516" width="6" style="82" customWidth="1"/>
    <col min="10517" max="10517" width="6.42578125" style="82" customWidth="1"/>
    <col min="10518" max="10518" width="7.5703125" style="82" bestFit="1" customWidth="1"/>
    <col min="10519" max="10519" width="9.140625" style="82"/>
    <col min="10520" max="10520" width="9.5703125" style="82" bestFit="1" customWidth="1"/>
    <col min="10521" max="10752" width="9.140625" style="82"/>
    <col min="10753" max="10753" width="6.7109375" style="82" customWidth="1"/>
    <col min="10754" max="10754" width="3.5703125" style="82" customWidth="1"/>
    <col min="10755" max="10755" width="14.28515625" style="82" customWidth="1"/>
    <col min="10756" max="10756" width="17.42578125" style="82" customWidth="1"/>
    <col min="10757" max="10757" width="2.7109375" style="82" customWidth="1"/>
    <col min="10758" max="10758" width="7.42578125" style="82" customWidth="1"/>
    <col min="10759" max="10759" width="7.28515625" style="82" customWidth="1"/>
    <col min="10760" max="10760" width="5.28515625" style="82" customWidth="1"/>
    <col min="10761" max="10761" width="5.42578125" style="82" customWidth="1"/>
    <col min="10762" max="10762" width="5.28515625" style="82" customWidth="1"/>
    <col min="10763" max="10763" width="5.7109375" style="82" customWidth="1"/>
    <col min="10764" max="10764" width="4.5703125" style="82" customWidth="1"/>
    <col min="10765" max="10766" width="6.7109375" style="82" customWidth="1"/>
    <col min="10767" max="10767" width="7.28515625" style="82" customWidth="1"/>
    <col min="10768" max="10768" width="7.42578125" style="82" customWidth="1"/>
    <col min="10769" max="10769" width="6.5703125" style="82" customWidth="1"/>
    <col min="10770" max="10770" width="3.7109375" style="82" customWidth="1"/>
    <col min="10771" max="10771" width="4" style="82" customWidth="1"/>
    <col min="10772" max="10772" width="6" style="82" customWidth="1"/>
    <col min="10773" max="10773" width="6.42578125" style="82" customWidth="1"/>
    <col min="10774" max="10774" width="7.5703125" style="82" bestFit="1" customWidth="1"/>
    <col min="10775" max="10775" width="9.140625" style="82"/>
    <col min="10776" max="10776" width="9.5703125" style="82" bestFit="1" customWidth="1"/>
    <col min="10777" max="11008" width="9.140625" style="82"/>
    <col min="11009" max="11009" width="6.7109375" style="82" customWidth="1"/>
    <col min="11010" max="11010" width="3.5703125" style="82" customWidth="1"/>
    <col min="11011" max="11011" width="14.28515625" style="82" customWidth="1"/>
    <col min="11012" max="11012" width="17.42578125" style="82" customWidth="1"/>
    <col min="11013" max="11013" width="2.7109375" style="82" customWidth="1"/>
    <col min="11014" max="11014" width="7.42578125" style="82" customWidth="1"/>
    <col min="11015" max="11015" width="7.28515625" style="82" customWidth="1"/>
    <col min="11016" max="11016" width="5.28515625" style="82" customWidth="1"/>
    <col min="11017" max="11017" width="5.42578125" style="82" customWidth="1"/>
    <col min="11018" max="11018" width="5.28515625" style="82" customWidth="1"/>
    <col min="11019" max="11019" width="5.7109375" style="82" customWidth="1"/>
    <col min="11020" max="11020" width="4.5703125" style="82" customWidth="1"/>
    <col min="11021" max="11022" width="6.7109375" style="82" customWidth="1"/>
    <col min="11023" max="11023" width="7.28515625" style="82" customWidth="1"/>
    <col min="11024" max="11024" width="7.42578125" style="82" customWidth="1"/>
    <col min="11025" max="11025" width="6.5703125" style="82" customWidth="1"/>
    <col min="11026" max="11026" width="3.7109375" style="82" customWidth="1"/>
    <col min="11027" max="11027" width="4" style="82" customWidth="1"/>
    <col min="11028" max="11028" width="6" style="82" customWidth="1"/>
    <col min="11029" max="11029" width="6.42578125" style="82" customWidth="1"/>
    <col min="11030" max="11030" width="7.5703125" style="82" bestFit="1" customWidth="1"/>
    <col min="11031" max="11031" width="9.140625" style="82"/>
    <col min="11032" max="11032" width="9.5703125" style="82" bestFit="1" customWidth="1"/>
    <col min="11033" max="11264" width="9.140625" style="82"/>
    <col min="11265" max="11265" width="6.7109375" style="82" customWidth="1"/>
    <col min="11266" max="11266" width="3.5703125" style="82" customWidth="1"/>
    <col min="11267" max="11267" width="14.28515625" style="82" customWidth="1"/>
    <col min="11268" max="11268" width="17.42578125" style="82" customWidth="1"/>
    <col min="11269" max="11269" width="2.7109375" style="82" customWidth="1"/>
    <col min="11270" max="11270" width="7.42578125" style="82" customWidth="1"/>
    <col min="11271" max="11271" width="7.28515625" style="82" customWidth="1"/>
    <col min="11272" max="11272" width="5.28515625" style="82" customWidth="1"/>
    <col min="11273" max="11273" width="5.42578125" style="82" customWidth="1"/>
    <col min="11274" max="11274" width="5.28515625" style="82" customWidth="1"/>
    <col min="11275" max="11275" width="5.7109375" style="82" customWidth="1"/>
    <col min="11276" max="11276" width="4.5703125" style="82" customWidth="1"/>
    <col min="11277" max="11278" width="6.7109375" style="82" customWidth="1"/>
    <col min="11279" max="11279" width="7.28515625" style="82" customWidth="1"/>
    <col min="11280" max="11280" width="7.42578125" style="82" customWidth="1"/>
    <col min="11281" max="11281" width="6.5703125" style="82" customWidth="1"/>
    <col min="11282" max="11282" width="3.7109375" style="82" customWidth="1"/>
    <col min="11283" max="11283" width="4" style="82" customWidth="1"/>
    <col min="11284" max="11284" width="6" style="82" customWidth="1"/>
    <col min="11285" max="11285" width="6.42578125" style="82" customWidth="1"/>
    <col min="11286" max="11286" width="7.5703125" style="82" bestFit="1" customWidth="1"/>
    <col min="11287" max="11287" width="9.140625" style="82"/>
    <col min="11288" max="11288" width="9.5703125" style="82" bestFit="1" customWidth="1"/>
    <col min="11289" max="11520" width="9.140625" style="82"/>
    <col min="11521" max="11521" width="6.7109375" style="82" customWidth="1"/>
    <col min="11522" max="11522" width="3.5703125" style="82" customWidth="1"/>
    <col min="11523" max="11523" width="14.28515625" style="82" customWidth="1"/>
    <col min="11524" max="11524" width="17.42578125" style="82" customWidth="1"/>
    <col min="11525" max="11525" width="2.7109375" style="82" customWidth="1"/>
    <col min="11526" max="11526" width="7.42578125" style="82" customWidth="1"/>
    <col min="11527" max="11527" width="7.28515625" style="82" customWidth="1"/>
    <col min="11528" max="11528" width="5.28515625" style="82" customWidth="1"/>
    <col min="11529" max="11529" width="5.42578125" style="82" customWidth="1"/>
    <col min="11530" max="11530" width="5.28515625" style="82" customWidth="1"/>
    <col min="11531" max="11531" width="5.7109375" style="82" customWidth="1"/>
    <col min="11532" max="11532" width="4.5703125" style="82" customWidth="1"/>
    <col min="11533" max="11534" width="6.7109375" style="82" customWidth="1"/>
    <col min="11535" max="11535" width="7.28515625" style="82" customWidth="1"/>
    <col min="11536" max="11536" width="7.42578125" style="82" customWidth="1"/>
    <col min="11537" max="11537" width="6.5703125" style="82" customWidth="1"/>
    <col min="11538" max="11538" width="3.7109375" style="82" customWidth="1"/>
    <col min="11539" max="11539" width="4" style="82" customWidth="1"/>
    <col min="11540" max="11540" width="6" style="82" customWidth="1"/>
    <col min="11541" max="11541" width="6.42578125" style="82" customWidth="1"/>
    <col min="11542" max="11542" width="7.5703125" style="82" bestFit="1" customWidth="1"/>
    <col min="11543" max="11543" width="9.140625" style="82"/>
    <col min="11544" max="11544" width="9.5703125" style="82" bestFit="1" customWidth="1"/>
    <col min="11545" max="11776" width="9.140625" style="82"/>
    <col min="11777" max="11777" width="6.7109375" style="82" customWidth="1"/>
    <col min="11778" max="11778" width="3.5703125" style="82" customWidth="1"/>
    <col min="11779" max="11779" width="14.28515625" style="82" customWidth="1"/>
    <col min="11780" max="11780" width="17.42578125" style="82" customWidth="1"/>
    <col min="11781" max="11781" width="2.7109375" style="82" customWidth="1"/>
    <col min="11782" max="11782" width="7.42578125" style="82" customWidth="1"/>
    <col min="11783" max="11783" width="7.28515625" style="82" customWidth="1"/>
    <col min="11784" max="11784" width="5.28515625" style="82" customWidth="1"/>
    <col min="11785" max="11785" width="5.42578125" style="82" customWidth="1"/>
    <col min="11786" max="11786" width="5.28515625" style="82" customWidth="1"/>
    <col min="11787" max="11787" width="5.7109375" style="82" customWidth="1"/>
    <col min="11788" max="11788" width="4.5703125" style="82" customWidth="1"/>
    <col min="11789" max="11790" width="6.7109375" style="82" customWidth="1"/>
    <col min="11791" max="11791" width="7.28515625" style="82" customWidth="1"/>
    <col min="11792" max="11792" width="7.42578125" style="82" customWidth="1"/>
    <col min="11793" max="11793" width="6.5703125" style="82" customWidth="1"/>
    <col min="11794" max="11794" width="3.7109375" style="82" customWidth="1"/>
    <col min="11795" max="11795" width="4" style="82" customWidth="1"/>
    <col min="11796" max="11796" width="6" style="82" customWidth="1"/>
    <col min="11797" max="11797" width="6.42578125" style="82" customWidth="1"/>
    <col min="11798" max="11798" width="7.5703125" style="82" bestFit="1" customWidth="1"/>
    <col min="11799" max="11799" width="9.140625" style="82"/>
    <col min="11800" max="11800" width="9.5703125" style="82" bestFit="1" customWidth="1"/>
    <col min="11801" max="12032" width="9.140625" style="82"/>
    <col min="12033" max="12033" width="6.7109375" style="82" customWidth="1"/>
    <col min="12034" max="12034" width="3.5703125" style="82" customWidth="1"/>
    <col min="12035" max="12035" width="14.28515625" style="82" customWidth="1"/>
    <col min="12036" max="12036" width="17.42578125" style="82" customWidth="1"/>
    <col min="12037" max="12037" width="2.7109375" style="82" customWidth="1"/>
    <col min="12038" max="12038" width="7.42578125" style="82" customWidth="1"/>
    <col min="12039" max="12039" width="7.28515625" style="82" customWidth="1"/>
    <col min="12040" max="12040" width="5.28515625" style="82" customWidth="1"/>
    <col min="12041" max="12041" width="5.42578125" style="82" customWidth="1"/>
    <col min="12042" max="12042" width="5.28515625" style="82" customWidth="1"/>
    <col min="12043" max="12043" width="5.7109375" style="82" customWidth="1"/>
    <col min="12044" max="12044" width="4.5703125" style="82" customWidth="1"/>
    <col min="12045" max="12046" width="6.7109375" style="82" customWidth="1"/>
    <col min="12047" max="12047" width="7.28515625" style="82" customWidth="1"/>
    <col min="12048" max="12048" width="7.42578125" style="82" customWidth="1"/>
    <col min="12049" max="12049" width="6.5703125" style="82" customWidth="1"/>
    <col min="12050" max="12050" width="3.7109375" style="82" customWidth="1"/>
    <col min="12051" max="12051" width="4" style="82" customWidth="1"/>
    <col min="12052" max="12052" width="6" style="82" customWidth="1"/>
    <col min="12053" max="12053" width="6.42578125" style="82" customWidth="1"/>
    <col min="12054" max="12054" width="7.5703125" style="82" bestFit="1" customWidth="1"/>
    <col min="12055" max="12055" width="9.140625" style="82"/>
    <col min="12056" max="12056" width="9.5703125" style="82" bestFit="1" customWidth="1"/>
    <col min="12057" max="12288" width="9.140625" style="82"/>
    <col min="12289" max="12289" width="6.7109375" style="82" customWidth="1"/>
    <col min="12290" max="12290" width="3.5703125" style="82" customWidth="1"/>
    <col min="12291" max="12291" width="14.28515625" style="82" customWidth="1"/>
    <col min="12292" max="12292" width="17.42578125" style="82" customWidth="1"/>
    <col min="12293" max="12293" width="2.7109375" style="82" customWidth="1"/>
    <col min="12294" max="12294" width="7.42578125" style="82" customWidth="1"/>
    <col min="12295" max="12295" width="7.28515625" style="82" customWidth="1"/>
    <col min="12296" max="12296" width="5.28515625" style="82" customWidth="1"/>
    <col min="12297" max="12297" width="5.42578125" style="82" customWidth="1"/>
    <col min="12298" max="12298" width="5.28515625" style="82" customWidth="1"/>
    <col min="12299" max="12299" width="5.7109375" style="82" customWidth="1"/>
    <col min="12300" max="12300" width="4.5703125" style="82" customWidth="1"/>
    <col min="12301" max="12302" width="6.7109375" style="82" customWidth="1"/>
    <col min="12303" max="12303" width="7.28515625" style="82" customWidth="1"/>
    <col min="12304" max="12304" width="7.42578125" style="82" customWidth="1"/>
    <col min="12305" max="12305" width="6.5703125" style="82" customWidth="1"/>
    <col min="12306" max="12306" width="3.7109375" style="82" customWidth="1"/>
    <col min="12307" max="12307" width="4" style="82" customWidth="1"/>
    <col min="12308" max="12308" width="6" style="82" customWidth="1"/>
    <col min="12309" max="12309" width="6.42578125" style="82" customWidth="1"/>
    <col min="12310" max="12310" width="7.5703125" style="82" bestFit="1" customWidth="1"/>
    <col min="12311" max="12311" width="9.140625" style="82"/>
    <col min="12312" max="12312" width="9.5703125" style="82" bestFit="1" customWidth="1"/>
    <col min="12313" max="12544" width="9.140625" style="82"/>
    <col min="12545" max="12545" width="6.7109375" style="82" customWidth="1"/>
    <col min="12546" max="12546" width="3.5703125" style="82" customWidth="1"/>
    <col min="12547" max="12547" width="14.28515625" style="82" customWidth="1"/>
    <col min="12548" max="12548" width="17.42578125" style="82" customWidth="1"/>
    <col min="12549" max="12549" width="2.7109375" style="82" customWidth="1"/>
    <col min="12550" max="12550" width="7.42578125" style="82" customWidth="1"/>
    <col min="12551" max="12551" width="7.28515625" style="82" customWidth="1"/>
    <col min="12552" max="12552" width="5.28515625" style="82" customWidth="1"/>
    <col min="12553" max="12553" width="5.42578125" style="82" customWidth="1"/>
    <col min="12554" max="12554" width="5.28515625" style="82" customWidth="1"/>
    <col min="12555" max="12555" width="5.7109375" style="82" customWidth="1"/>
    <col min="12556" max="12556" width="4.5703125" style="82" customWidth="1"/>
    <col min="12557" max="12558" width="6.7109375" style="82" customWidth="1"/>
    <col min="12559" max="12559" width="7.28515625" style="82" customWidth="1"/>
    <col min="12560" max="12560" width="7.42578125" style="82" customWidth="1"/>
    <col min="12561" max="12561" width="6.5703125" style="82" customWidth="1"/>
    <col min="12562" max="12562" width="3.7109375" style="82" customWidth="1"/>
    <col min="12563" max="12563" width="4" style="82" customWidth="1"/>
    <col min="12564" max="12564" width="6" style="82" customWidth="1"/>
    <col min="12565" max="12565" width="6.42578125" style="82" customWidth="1"/>
    <col min="12566" max="12566" width="7.5703125" style="82" bestFit="1" customWidth="1"/>
    <col min="12567" max="12567" width="9.140625" style="82"/>
    <col min="12568" max="12568" width="9.5703125" style="82" bestFit="1" customWidth="1"/>
    <col min="12569" max="12800" width="9.140625" style="82"/>
    <col min="12801" max="12801" width="6.7109375" style="82" customWidth="1"/>
    <col min="12802" max="12802" width="3.5703125" style="82" customWidth="1"/>
    <col min="12803" max="12803" width="14.28515625" style="82" customWidth="1"/>
    <col min="12804" max="12804" width="17.42578125" style="82" customWidth="1"/>
    <col min="12805" max="12805" width="2.7109375" style="82" customWidth="1"/>
    <col min="12806" max="12806" width="7.42578125" style="82" customWidth="1"/>
    <col min="12807" max="12807" width="7.28515625" style="82" customWidth="1"/>
    <col min="12808" max="12808" width="5.28515625" style="82" customWidth="1"/>
    <col min="12809" max="12809" width="5.42578125" style="82" customWidth="1"/>
    <col min="12810" max="12810" width="5.28515625" style="82" customWidth="1"/>
    <col min="12811" max="12811" width="5.7109375" style="82" customWidth="1"/>
    <col min="12812" max="12812" width="4.5703125" style="82" customWidth="1"/>
    <col min="12813" max="12814" width="6.7109375" style="82" customWidth="1"/>
    <col min="12815" max="12815" width="7.28515625" style="82" customWidth="1"/>
    <col min="12816" max="12816" width="7.42578125" style="82" customWidth="1"/>
    <col min="12817" max="12817" width="6.5703125" style="82" customWidth="1"/>
    <col min="12818" max="12818" width="3.7109375" style="82" customWidth="1"/>
    <col min="12819" max="12819" width="4" style="82" customWidth="1"/>
    <col min="12820" max="12820" width="6" style="82" customWidth="1"/>
    <col min="12821" max="12821" width="6.42578125" style="82" customWidth="1"/>
    <col min="12822" max="12822" width="7.5703125" style="82" bestFit="1" customWidth="1"/>
    <col min="12823" max="12823" width="9.140625" style="82"/>
    <col min="12824" max="12824" width="9.5703125" style="82" bestFit="1" customWidth="1"/>
    <col min="12825" max="13056" width="9.140625" style="82"/>
    <col min="13057" max="13057" width="6.7109375" style="82" customWidth="1"/>
    <col min="13058" max="13058" width="3.5703125" style="82" customWidth="1"/>
    <col min="13059" max="13059" width="14.28515625" style="82" customWidth="1"/>
    <col min="13060" max="13060" width="17.42578125" style="82" customWidth="1"/>
    <col min="13061" max="13061" width="2.7109375" style="82" customWidth="1"/>
    <col min="13062" max="13062" width="7.42578125" style="82" customWidth="1"/>
    <col min="13063" max="13063" width="7.28515625" style="82" customWidth="1"/>
    <col min="13064" max="13064" width="5.28515625" style="82" customWidth="1"/>
    <col min="13065" max="13065" width="5.42578125" style="82" customWidth="1"/>
    <col min="13066" max="13066" width="5.28515625" style="82" customWidth="1"/>
    <col min="13067" max="13067" width="5.7109375" style="82" customWidth="1"/>
    <col min="13068" max="13068" width="4.5703125" style="82" customWidth="1"/>
    <col min="13069" max="13070" width="6.7109375" style="82" customWidth="1"/>
    <col min="13071" max="13071" width="7.28515625" style="82" customWidth="1"/>
    <col min="13072" max="13072" width="7.42578125" style="82" customWidth="1"/>
    <col min="13073" max="13073" width="6.5703125" style="82" customWidth="1"/>
    <col min="13074" max="13074" width="3.7109375" style="82" customWidth="1"/>
    <col min="13075" max="13075" width="4" style="82" customWidth="1"/>
    <col min="13076" max="13076" width="6" style="82" customWidth="1"/>
    <col min="13077" max="13077" width="6.42578125" style="82" customWidth="1"/>
    <col min="13078" max="13078" width="7.5703125" style="82" bestFit="1" customWidth="1"/>
    <col min="13079" max="13079" width="9.140625" style="82"/>
    <col min="13080" max="13080" width="9.5703125" style="82" bestFit="1" customWidth="1"/>
    <col min="13081" max="13312" width="9.140625" style="82"/>
    <col min="13313" max="13313" width="6.7109375" style="82" customWidth="1"/>
    <col min="13314" max="13314" width="3.5703125" style="82" customWidth="1"/>
    <col min="13315" max="13315" width="14.28515625" style="82" customWidth="1"/>
    <col min="13316" max="13316" width="17.42578125" style="82" customWidth="1"/>
    <col min="13317" max="13317" width="2.7109375" style="82" customWidth="1"/>
    <col min="13318" max="13318" width="7.42578125" style="82" customWidth="1"/>
    <col min="13319" max="13319" width="7.28515625" style="82" customWidth="1"/>
    <col min="13320" max="13320" width="5.28515625" style="82" customWidth="1"/>
    <col min="13321" max="13321" width="5.42578125" style="82" customWidth="1"/>
    <col min="13322" max="13322" width="5.28515625" style="82" customWidth="1"/>
    <col min="13323" max="13323" width="5.7109375" style="82" customWidth="1"/>
    <col min="13324" max="13324" width="4.5703125" style="82" customWidth="1"/>
    <col min="13325" max="13326" width="6.7109375" style="82" customWidth="1"/>
    <col min="13327" max="13327" width="7.28515625" style="82" customWidth="1"/>
    <col min="13328" max="13328" width="7.42578125" style="82" customWidth="1"/>
    <col min="13329" max="13329" width="6.5703125" style="82" customWidth="1"/>
    <col min="13330" max="13330" width="3.7109375" style="82" customWidth="1"/>
    <col min="13331" max="13331" width="4" style="82" customWidth="1"/>
    <col min="13332" max="13332" width="6" style="82" customWidth="1"/>
    <col min="13333" max="13333" width="6.42578125" style="82" customWidth="1"/>
    <col min="13334" max="13334" width="7.5703125" style="82" bestFit="1" customWidth="1"/>
    <col min="13335" max="13335" width="9.140625" style="82"/>
    <col min="13336" max="13336" width="9.5703125" style="82" bestFit="1" customWidth="1"/>
    <col min="13337" max="13568" width="9.140625" style="82"/>
    <col min="13569" max="13569" width="6.7109375" style="82" customWidth="1"/>
    <col min="13570" max="13570" width="3.5703125" style="82" customWidth="1"/>
    <col min="13571" max="13571" width="14.28515625" style="82" customWidth="1"/>
    <col min="13572" max="13572" width="17.42578125" style="82" customWidth="1"/>
    <col min="13573" max="13573" width="2.7109375" style="82" customWidth="1"/>
    <col min="13574" max="13574" width="7.42578125" style="82" customWidth="1"/>
    <col min="13575" max="13575" width="7.28515625" style="82" customWidth="1"/>
    <col min="13576" max="13576" width="5.28515625" style="82" customWidth="1"/>
    <col min="13577" max="13577" width="5.42578125" style="82" customWidth="1"/>
    <col min="13578" max="13578" width="5.28515625" style="82" customWidth="1"/>
    <col min="13579" max="13579" width="5.7109375" style="82" customWidth="1"/>
    <col min="13580" max="13580" width="4.5703125" style="82" customWidth="1"/>
    <col min="13581" max="13582" width="6.7109375" style="82" customWidth="1"/>
    <col min="13583" max="13583" width="7.28515625" style="82" customWidth="1"/>
    <col min="13584" max="13584" width="7.42578125" style="82" customWidth="1"/>
    <col min="13585" max="13585" width="6.5703125" style="82" customWidth="1"/>
    <col min="13586" max="13586" width="3.7109375" style="82" customWidth="1"/>
    <col min="13587" max="13587" width="4" style="82" customWidth="1"/>
    <col min="13588" max="13588" width="6" style="82" customWidth="1"/>
    <col min="13589" max="13589" width="6.42578125" style="82" customWidth="1"/>
    <col min="13590" max="13590" width="7.5703125" style="82" bestFit="1" customWidth="1"/>
    <col min="13591" max="13591" width="9.140625" style="82"/>
    <col min="13592" max="13592" width="9.5703125" style="82" bestFit="1" customWidth="1"/>
    <col min="13593" max="13824" width="9.140625" style="82"/>
    <col min="13825" max="13825" width="6.7109375" style="82" customWidth="1"/>
    <col min="13826" max="13826" width="3.5703125" style="82" customWidth="1"/>
    <col min="13827" max="13827" width="14.28515625" style="82" customWidth="1"/>
    <col min="13828" max="13828" width="17.42578125" style="82" customWidth="1"/>
    <col min="13829" max="13829" width="2.7109375" style="82" customWidth="1"/>
    <col min="13830" max="13830" width="7.42578125" style="82" customWidth="1"/>
    <col min="13831" max="13831" width="7.28515625" style="82" customWidth="1"/>
    <col min="13832" max="13832" width="5.28515625" style="82" customWidth="1"/>
    <col min="13833" max="13833" width="5.42578125" style="82" customWidth="1"/>
    <col min="13834" max="13834" width="5.28515625" style="82" customWidth="1"/>
    <col min="13835" max="13835" width="5.7109375" style="82" customWidth="1"/>
    <col min="13836" max="13836" width="4.5703125" style="82" customWidth="1"/>
    <col min="13837" max="13838" width="6.7109375" style="82" customWidth="1"/>
    <col min="13839" max="13839" width="7.28515625" style="82" customWidth="1"/>
    <col min="13840" max="13840" width="7.42578125" style="82" customWidth="1"/>
    <col min="13841" max="13841" width="6.5703125" style="82" customWidth="1"/>
    <col min="13842" max="13842" width="3.7109375" style="82" customWidth="1"/>
    <col min="13843" max="13843" width="4" style="82" customWidth="1"/>
    <col min="13844" max="13844" width="6" style="82" customWidth="1"/>
    <col min="13845" max="13845" width="6.42578125" style="82" customWidth="1"/>
    <col min="13846" max="13846" width="7.5703125" style="82" bestFit="1" customWidth="1"/>
    <col min="13847" max="13847" width="9.140625" style="82"/>
    <col min="13848" max="13848" width="9.5703125" style="82" bestFit="1" customWidth="1"/>
    <col min="13849" max="14080" width="9.140625" style="82"/>
    <col min="14081" max="14081" width="6.7109375" style="82" customWidth="1"/>
    <col min="14082" max="14082" width="3.5703125" style="82" customWidth="1"/>
    <col min="14083" max="14083" width="14.28515625" style="82" customWidth="1"/>
    <col min="14084" max="14084" width="17.42578125" style="82" customWidth="1"/>
    <col min="14085" max="14085" width="2.7109375" style="82" customWidth="1"/>
    <col min="14086" max="14086" width="7.42578125" style="82" customWidth="1"/>
    <col min="14087" max="14087" width="7.28515625" style="82" customWidth="1"/>
    <col min="14088" max="14088" width="5.28515625" style="82" customWidth="1"/>
    <col min="14089" max="14089" width="5.42578125" style="82" customWidth="1"/>
    <col min="14090" max="14090" width="5.28515625" style="82" customWidth="1"/>
    <col min="14091" max="14091" width="5.7109375" style="82" customWidth="1"/>
    <col min="14092" max="14092" width="4.5703125" style="82" customWidth="1"/>
    <col min="14093" max="14094" width="6.7109375" style="82" customWidth="1"/>
    <col min="14095" max="14095" width="7.28515625" style="82" customWidth="1"/>
    <col min="14096" max="14096" width="7.42578125" style="82" customWidth="1"/>
    <col min="14097" max="14097" width="6.5703125" style="82" customWidth="1"/>
    <col min="14098" max="14098" width="3.7109375" style="82" customWidth="1"/>
    <col min="14099" max="14099" width="4" style="82" customWidth="1"/>
    <col min="14100" max="14100" width="6" style="82" customWidth="1"/>
    <col min="14101" max="14101" width="6.42578125" style="82" customWidth="1"/>
    <col min="14102" max="14102" width="7.5703125" style="82" bestFit="1" customWidth="1"/>
    <col min="14103" max="14103" width="9.140625" style="82"/>
    <col min="14104" max="14104" width="9.5703125" style="82" bestFit="1" customWidth="1"/>
    <col min="14105" max="14336" width="9.140625" style="82"/>
    <col min="14337" max="14337" width="6.7109375" style="82" customWidth="1"/>
    <col min="14338" max="14338" width="3.5703125" style="82" customWidth="1"/>
    <col min="14339" max="14339" width="14.28515625" style="82" customWidth="1"/>
    <col min="14340" max="14340" width="17.42578125" style="82" customWidth="1"/>
    <col min="14341" max="14341" width="2.7109375" style="82" customWidth="1"/>
    <col min="14342" max="14342" width="7.42578125" style="82" customWidth="1"/>
    <col min="14343" max="14343" width="7.28515625" style="82" customWidth="1"/>
    <col min="14344" max="14344" width="5.28515625" style="82" customWidth="1"/>
    <col min="14345" max="14345" width="5.42578125" style="82" customWidth="1"/>
    <col min="14346" max="14346" width="5.28515625" style="82" customWidth="1"/>
    <col min="14347" max="14347" width="5.7109375" style="82" customWidth="1"/>
    <col min="14348" max="14348" width="4.5703125" style="82" customWidth="1"/>
    <col min="14349" max="14350" width="6.7109375" style="82" customWidth="1"/>
    <col min="14351" max="14351" width="7.28515625" style="82" customWidth="1"/>
    <col min="14352" max="14352" width="7.42578125" style="82" customWidth="1"/>
    <col min="14353" max="14353" width="6.5703125" style="82" customWidth="1"/>
    <col min="14354" max="14354" width="3.7109375" style="82" customWidth="1"/>
    <col min="14355" max="14355" width="4" style="82" customWidth="1"/>
    <col min="14356" max="14356" width="6" style="82" customWidth="1"/>
    <col min="14357" max="14357" width="6.42578125" style="82" customWidth="1"/>
    <col min="14358" max="14358" width="7.5703125" style="82" bestFit="1" customWidth="1"/>
    <col min="14359" max="14359" width="9.140625" style="82"/>
    <col min="14360" max="14360" width="9.5703125" style="82" bestFit="1" customWidth="1"/>
    <col min="14361" max="14592" width="9.140625" style="82"/>
    <col min="14593" max="14593" width="6.7109375" style="82" customWidth="1"/>
    <col min="14594" max="14594" width="3.5703125" style="82" customWidth="1"/>
    <col min="14595" max="14595" width="14.28515625" style="82" customWidth="1"/>
    <col min="14596" max="14596" width="17.42578125" style="82" customWidth="1"/>
    <col min="14597" max="14597" width="2.7109375" style="82" customWidth="1"/>
    <col min="14598" max="14598" width="7.42578125" style="82" customWidth="1"/>
    <col min="14599" max="14599" width="7.28515625" style="82" customWidth="1"/>
    <col min="14600" max="14600" width="5.28515625" style="82" customWidth="1"/>
    <col min="14601" max="14601" width="5.42578125" style="82" customWidth="1"/>
    <col min="14602" max="14602" width="5.28515625" style="82" customWidth="1"/>
    <col min="14603" max="14603" width="5.7109375" style="82" customWidth="1"/>
    <col min="14604" max="14604" width="4.5703125" style="82" customWidth="1"/>
    <col min="14605" max="14606" width="6.7109375" style="82" customWidth="1"/>
    <col min="14607" max="14607" width="7.28515625" style="82" customWidth="1"/>
    <col min="14608" max="14608" width="7.42578125" style="82" customWidth="1"/>
    <col min="14609" max="14609" width="6.5703125" style="82" customWidth="1"/>
    <col min="14610" max="14610" width="3.7109375" style="82" customWidth="1"/>
    <col min="14611" max="14611" width="4" style="82" customWidth="1"/>
    <col min="14612" max="14612" width="6" style="82" customWidth="1"/>
    <col min="14613" max="14613" width="6.42578125" style="82" customWidth="1"/>
    <col min="14614" max="14614" width="7.5703125" style="82" bestFit="1" customWidth="1"/>
    <col min="14615" max="14615" width="9.140625" style="82"/>
    <col min="14616" max="14616" width="9.5703125" style="82" bestFit="1" customWidth="1"/>
    <col min="14617" max="14848" width="9.140625" style="82"/>
    <col min="14849" max="14849" width="6.7109375" style="82" customWidth="1"/>
    <col min="14850" max="14850" width="3.5703125" style="82" customWidth="1"/>
    <col min="14851" max="14851" width="14.28515625" style="82" customWidth="1"/>
    <col min="14852" max="14852" width="17.42578125" style="82" customWidth="1"/>
    <col min="14853" max="14853" width="2.7109375" style="82" customWidth="1"/>
    <col min="14854" max="14854" width="7.42578125" style="82" customWidth="1"/>
    <col min="14855" max="14855" width="7.28515625" style="82" customWidth="1"/>
    <col min="14856" max="14856" width="5.28515625" style="82" customWidth="1"/>
    <col min="14857" max="14857" width="5.42578125" style="82" customWidth="1"/>
    <col min="14858" max="14858" width="5.28515625" style="82" customWidth="1"/>
    <col min="14859" max="14859" width="5.7109375" style="82" customWidth="1"/>
    <col min="14860" max="14860" width="4.5703125" style="82" customWidth="1"/>
    <col min="14861" max="14862" width="6.7109375" style="82" customWidth="1"/>
    <col min="14863" max="14863" width="7.28515625" style="82" customWidth="1"/>
    <col min="14864" max="14864" width="7.42578125" style="82" customWidth="1"/>
    <col min="14865" max="14865" width="6.5703125" style="82" customWidth="1"/>
    <col min="14866" max="14866" width="3.7109375" style="82" customWidth="1"/>
    <col min="14867" max="14867" width="4" style="82" customWidth="1"/>
    <col min="14868" max="14868" width="6" style="82" customWidth="1"/>
    <col min="14869" max="14869" width="6.42578125" style="82" customWidth="1"/>
    <col min="14870" max="14870" width="7.5703125" style="82" bestFit="1" customWidth="1"/>
    <col min="14871" max="14871" width="9.140625" style="82"/>
    <col min="14872" max="14872" width="9.5703125" style="82" bestFit="1" customWidth="1"/>
    <col min="14873" max="15104" width="9.140625" style="82"/>
    <col min="15105" max="15105" width="6.7109375" style="82" customWidth="1"/>
    <col min="15106" max="15106" width="3.5703125" style="82" customWidth="1"/>
    <col min="15107" max="15107" width="14.28515625" style="82" customWidth="1"/>
    <col min="15108" max="15108" width="17.42578125" style="82" customWidth="1"/>
    <col min="15109" max="15109" width="2.7109375" style="82" customWidth="1"/>
    <col min="15110" max="15110" width="7.42578125" style="82" customWidth="1"/>
    <col min="15111" max="15111" width="7.28515625" style="82" customWidth="1"/>
    <col min="15112" max="15112" width="5.28515625" style="82" customWidth="1"/>
    <col min="15113" max="15113" width="5.42578125" style="82" customWidth="1"/>
    <col min="15114" max="15114" width="5.28515625" style="82" customWidth="1"/>
    <col min="15115" max="15115" width="5.7109375" style="82" customWidth="1"/>
    <col min="15116" max="15116" width="4.5703125" style="82" customWidth="1"/>
    <col min="15117" max="15118" width="6.7109375" style="82" customWidth="1"/>
    <col min="15119" max="15119" width="7.28515625" style="82" customWidth="1"/>
    <col min="15120" max="15120" width="7.42578125" style="82" customWidth="1"/>
    <col min="15121" max="15121" width="6.5703125" style="82" customWidth="1"/>
    <col min="15122" max="15122" width="3.7109375" style="82" customWidth="1"/>
    <col min="15123" max="15123" width="4" style="82" customWidth="1"/>
    <col min="15124" max="15124" width="6" style="82" customWidth="1"/>
    <col min="15125" max="15125" width="6.42578125" style="82" customWidth="1"/>
    <col min="15126" max="15126" width="7.5703125" style="82" bestFit="1" customWidth="1"/>
    <col min="15127" max="15127" width="9.140625" style="82"/>
    <col min="15128" max="15128" width="9.5703125" style="82" bestFit="1" customWidth="1"/>
    <col min="15129" max="15360" width="9.140625" style="82"/>
    <col min="15361" max="15361" width="6.7109375" style="82" customWidth="1"/>
    <col min="15362" max="15362" width="3.5703125" style="82" customWidth="1"/>
    <col min="15363" max="15363" width="14.28515625" style="82" customWidth="1"/>
    <col min="15364" max="15364" width="17.42578125" style="82" customWidth="1"/>
    <col min="15365" max="15365" width="2.7109375" style="82" customWidth="1"/>
    <col min="15366" max="15366" width="7.42578125" style="82" customWidth="1"/>
    <col min="15367" max="15367" width="7.28515625" style="82" customWidth="1"/>
    <col min="15368" max="15368" width="5.28515625" style="82" customWidth="1"/>
    <col min="15369" max="15369" width="5.42578125" style="82" customWidth="1"/>
    <col min="15370" max="15370" width="5.28515625" style="82" customWidth="1"/>
    <col min="15371" max="15371" width="5.7109375" style="82" customWidth="1"/>
    <col min="15372" max="15372" width="4.5703125" style="82" customWidth="1"/>
    <col min="15373" max="15374" width="6.7109375" style="82" customWidth="1"/>
    <col min="15375" max="15375" width="7.28515625" style="82" customWidth="1"/>
    <col min="15376" max="15376" width="7.42578125" style="82" customWidth="1"/>
    <col min="15377" max="15377" width="6.5703125" style="82" customWidth="1"/>
    <col min="15378" max="15378" width="3.7109375" style="82" customWidth="1"/>
    <col min="15379" max="15379" width="4" style="82" customWidth="1"/>
    <col min="15380" max="15380" width="6" style="82" customWidth="1"/>
    <col min="15381" max="15381" width="6.42578125" style="82" customWidth="1"/>
    <col min="15382" max="15382" width="7.5703125" style="82" bestFit="1" customWidth="1"/>
    <col min="15383" max="15383" width="9.140625" style="82"/>
    <col min="15384" max="15384" width="9.5703125" style="82" bestFit="1" customWidth="1"/>
    <col min="15385" max="15616" width="9.140625" style="82"/>
    <col min="15617" max="15617" width="6.7109375" style="82" customWidth="1"/>
    <col min="15618" max="15618" width="3.5703125" style="82" customWidth="1"/>
    <col min="15619" max="15619" width="14.28515625" style="82" customWidth="1"/>
    <col min="15620" max="15620" width="17.42578125" style="82" customWidth="1"/>
    <col min="15621" max="15621" width="2.7109375" style="82" customWidth="1"/>
    <col min="15622" max="15622" width="7.42578125" style="82" customWidth="1"/>
    <col min="15623" max="15623" width="7.28515625" style="82" customWidth="1"/>
    <col min="15624" max="15624" width="5.28515625" style="82" customWidth="1"/>
    <col min="15625" max="15625" width="5.42578125" style="82" customWidth="1"/>
    <col min="15626" max="15626" width="5.28515625" style="82" customWidth="1"/>
    <col min="15627" max="15627" width="5.7109375" style="82" customWidth="1"/>
    <col min="15628" max="15628" width="4.5703125" style="82" customWidth="1"/>
    <col min="15629" max="15630" width="6.7109375" style="82" customWidth="1"/>
    <col min="15631" max="15631" width="7.28515625" style="82" customWidth="1"/>
    <col min="15632" max="15632" width="7.42578125" style="82" customWidth="1"/>
    <col min="15633" max="15633" width="6.5703125" style="82" customWidth="1"/>
    <col min="15634" max="15634" width="3.7109375" style="82" customWidth="1"/>
    <col min="15635" max="15635" width="4" style="82" customWidth="1"/>
    <col min="15636" max="15636" width="6" style="82" customWidth="1"/>
    <col min="15637" max="15637" width="6.42578125" style="82" customWidth="1"/>
    <col min="15638" max="15638" width="7.5703125" style="82" bestFit="1" customWidth="1"/>
    <col min="15639" max="15639" width="9.140625" style="82"/>
    <col min="15640" max="15640" width="9.5703125" style="82" bestFit="1" customWidth="1"/>
    <col min="15641" max="15872" width="9.140625" style="82"/>
    <col min="15873" max="15873" width="6.7109375" style="82" customWidth="1"/>
    <col min="15874" max="15874" width="3.5703125" style="82" customWidth="1"/>
    <col min="15875" max="15875" width="14.28515625" style="82" customWidth="1"/>
    <col min="15876" max="15876" width="17.42578125" style="82" customWidth="1"/>
    <col min="15877" max="15877" width="2.7109375" style="82" customWidth="1"/>
    <col min="15878" max="15878" width="7.42578125" style="82" customWidth="1"/>
    <col min="15879" max="15879" width="7.28515625" style="82" customWidth="1"/>
    <col min="15880" max="15880" width="5.28515625" style="82" customWidth="1"/>
    <col min="15881" max="15881" width="5.42578125" style="82" customWidth="1"/>
    <col min="15882" max="15882" width="5.28515625" style="82" customWidth="1"/>
    <col min="15883" max="15883" width="5.7109375" style="82" customWidth="1"/>
    <col min="15884" max="15884" width="4.5703125" style="82" customWidth="1"/>
    <col min="15885" max="15886" width="6.7109375" style="82" customWidth="1"/>
    <col min="15887" max="15887" width="7.28515625" style="82" customWidth="1"/>
    <col min="15888" max="15888" width="7.42578125" style="82" customWidth="1"/>
    <col min="15889" max="15889" width="6.5703125" style="82" customWidth="1"/>
    <col min="15890" max="15890" width="3.7109375" style="82" customWidth="1"/>
    <col min="15891" max="15891" width="4" style="82" customWidth="1"/>
    <col min="15892" max="15892" width="6" style="82" customWidth="1"/>
    <col min="15893" max="15893" width="6.42578125" style="82" customWidth="1"/>
    <col min="15894" max="15894" width="7.5703125" style="82" bestFit="1" customWidth="1"/>
    <col min="15895" max="15895" width="9.140625" style="82"/>
    <col min="15896" max="15896" width="9.5703125" style="82" bestFit="1" customWidth="1"/>
    <col min="15897" max="16128" width="9.140625" style="82"/>
    <col min="16129" max="16129" width="6.7109375" style="82" customWidth="1"/>
    <col min="16130" max="16130" width="3.5703125" style="82" customWidth="1"/>
    <col min="16131" max="16131" width="14.28515625" style="82" customWidth="1"/>
    <col min="16132" max="16132" width="17.42578125" style="82" customWidth="1"/>
    <col min="16133" max="16133" width="2.7109375" style="82" customWidth="1"/>
    <col min="16134" max="16134" width="7.42578125" style="82" customWidth="1"/>
    <col min="16135" max="16135" width="7.28515625" style="82" customWidth="1"/>
    <col min="16136" max="16136" width="5.28515625" style="82" customWidth="1"/>
    <col min="16137" max="16137" width="5.42578125" style="82" customWidth="1"/>
    <col min="16138" max="16138" width="5.28515625" style="82" customWidth="1"/>
    <col min="16139" max="16139" width="5.7109375" style="82" customWidth="1"/>
    <col min="16140" max="16140" width="4.5703125" style="82" customWidth="1"/>
    <col min="16141" max="16142" width="6.7109375" style="82" customWidth="1"/>
    <col min="16143" max="16143" width="7.28515625" style="82" customWidth="1"/>
    <col min="16144" max="16144" width="7.42578125" style="82" customWidth="1"/>
    <col min="16145" max="16145" width="6.5703125" style="82" customWidth="1"/>
    <col min="16146" max="16146" width="3.7109375" style="82" customWidth="1"/>
    <col min="16147" max="16147" width="4" style="82" customWidth="1"/>
    <col min="16148" max="16148" width="6" style="82" customWidth="1"/>
    <col min="16149" max="16149" width="6.42578125" style="82" customWidth="1"/>
    <col min="16150" max="16150" width="7.5703125" style="82" bestFit="1" customWidth="1"/>
    <col min="16151" max="16151" width="9.140625" style="82"/>
    <col min="16152" max="16152" width="9.5703125" style="82" bestFit="1" customWidth="1"/>
    <col min="16153" max="16384" width="9.140625" style="82"/>
  </cols>
  <sheetData>
    <row r="1" spans="1:22" s="71" customFormat="1" ht="99" customHeight="1" thickBot="1" x14ac:dyDescent="0.3">
      <c r="A1" s="65" t="s">
        <v>38</v>
      </c>
      <c r="B1" s="66" t="s">
        <v>107</v>
      </c>
      <c r="C1" s="67" t="s">
        <v>108</v>
      </c>
      <c r="D1" s="68" t="s">
        <v>109</v>
      </c>
      <c r="E1" s="69" t="s">
        <v>110</v>
      </c>
      <c r="F1" s="69" t="s">
        <v>6</v>
      </c>
      <c r="G1" s="69" t="s">
        <v>111</v>
      </c>
      <c r="H1" s="69" t="s">
        <v>112</v>
      </c>
      <c r="I1" s="69" t="s">
        <v>113</v>
      </c>
      <c r="J1" s="69" t="s">
        <v>114</v>
      </c>
      <c r="K1" s="69" t="s">
        <v>115</v>
      </c>
      <c r="L1" s="69" t="s">
        <v>116</v>
      </c>
      <c r="M1" s="69" t="s">
        <v>117</v>
      </c>
      <c r="N1" s="69" t="s">
        <v>118</v>
      </c>
      <c r="O1" s="69" t="s">
        <v>119</v>
      </c>
      <c r="P1" s="69" t="s">
        <v>120</v>
      </c>
      <c r="Q1" s="69" t="s">
        <v>20</v>
      </c>
      <c r="R1" s="69" t="s">
        <v>121</v>
      </c>
      <c r="S1" s="69" t="s">
        <v>122</v>
      </c>
      <c r="T1" s="69" t="s">
        <v>123</v>
      </c>
      <c r="U1" s="69" t="s">
        <v>12</v>
      </c>
      <c r="V1" s="70" t="s">
        <v>124</v>
      </c>
    </row>
    <row r="2" spans="1:22" s="78" customFormat="1" ht="12.95" customHeight="1" x14ac:dyDescent="0.15">
      <c r="A2" s="72" t="s">
        <v>125</v>
      </c>
      <c r="B2" s="73" t="s">
        <v>126</v>
      </c>
      <c r="C2" s="73" t="s">
        <v>127</v>
      </c>
      <c r="D2" s="74" t="s">
        <v>128</v>
      </c>
      <c r="E2" s="75" t="s">
        <v>129</v>
      </c>
      <c r="F2" s="76">
        <v>70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>
        <v>14</v>
      </c>
      <c r="V2" s="77">
        <f t="shared" ref="V2:V65" si="0">SUM(F2:U2)</f>
        <v>84</v>
      </c>
    </row>
    <row r="3" spans="1:22" ht="12.95" customHeight="1" x14ac:dyDescent="0.15">
      <c r="A3" s="79" t="s">
        <v>130</v>
      </c>
      <c r="B3" s="74">
        <v>1</v>
      </c>
      <c r="C3" s="80" t="s">
        <v>131</v>
      </c>
      <c r="D3" s="81" t="s">
        <v>132</v>
      </c>
      <c r="E3" s="75" t="s">
        <v>129</v>
      </c>
      <c r="F3" s="76">
        <v>105.55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>
        <v>21.11</v>
      </c>
      <c r="V3" s="77">
        <f t="shared" si="0"/>
        <v>126.66</v>
      </c>
    </row>
    <row r="4" spans="1:22" ht="12.95" customHeight="1" x14ac:dyDescent="0.15">
      <c r="A4" s="79" t="s">
        <v>130</v>
      </c>
      <c r="B4" s="83">
        <v>2</v>
      </c>
      <c r="C4" s="84" t="s">
        <v>133</v>
      </c>
      <c r="D4" s="85" t="s">
        <v>134</v>
      </c>
      <c r="E4" s="75" t="s">
        <v>129</v>
      </c>
      <c r="F4" s="86">
        <v>32.229999999999997</v>
      </c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>
        <v>6.48</v>
      </c>
      <c r="V4" s="77">
        <f t="shared" si="0"/>
        <v>38.709999999999994</v>
      </c>
    </row>
    <row r="5" spans="1:22" ht="12.95" customHeight="1" x14ac:dyDescent="0.15">
      <c r="A5" s="79" t="s">
        <v>130</v>
      </c>
      <c r="B5" s="83">
        <v>3</v>
      </c>
      <c r="C5" s="84" t="s">
        <v>135</v>
      </c>
      <c r="D5" s="85" t="s">
        <v>136</v>
      </c>
      <c r="E5" s="75" t="s">
        <v>129</v>
      </c>
      <c r="F5" s="86">
        <v>158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>
        <v>31.6</v>
      </c>
      <c r="V5" s="77">
        <f t="shared" si="0"/>
        <v>189.6</v>
      </c>
    </row>
    <row r="6" spans="1:22" ht="12.95" customHeight="1" x14ac:dyDescent="0.15">
      <c r="A6" s="72" t="s">
        <v>130</v>
      </c>
      <c r="B6" s="73">
        <v>4</v>
      </c>
      <c r="C6" s="74" t="s">
        <v>137</v>
      </c>
      <c r="D6" s="74" t="s">
        <v>138</v>
      </c>
      <c r="E6" s="75" t="s">
        <v>129</v>
      </c>
      <c r="F6" s="76"/>
      <c r="G6" s="76"/>
      <c r="H6" s="76"/>
      <c r="I6" s="76"/>
      <c r="J6" s="76"/>
      <c r="K6" s="76"/>
      <c r="L6" s="76"/>
      <c r="M6" s="76"/>
      <c r="N6" s="76"/>
      <c r="O6" s="76">
        <v>295</v>
      </c>
      <c r="P6" s="76"/>
      <c r="Q6" s="76"/>
      <c r="R6" s="76"/>
      <c r="S6" s="76"/>
      <c r="T6" s="76"/>
      <c r="U6" s="76">
        <v>59</v>
      </c>
      <c r="V6" s="77">
        <f t="shared" si="0"/>
        <v>354</v>
      </c>
    </row>
    <row r="7" spans="1:22" ht="12.95" customHeight="1" x14ac:dyDescent="0.15">
      <c r="A7" s="72" t="s">
        <v>130</v>
      </c>
      <c r="B7" s="73">
        <v>5</v>
      </c>
      <c r="C7" s="74" t="s">
        <v>137</v>
      </c>
      <c r="D7" s="74" t="s">
        <v>139</v>
      </c>
      <c r="E7" s="75" t="s">
        <v>129</v>
      </c>
      <c r="F7" s="76"/>
      <c r="G7" s="76"/>
      <c r="H7" s="76"/>
      <c r="I7" s="76"/>
      <c r="J7" s="76"/>
      <c r="K7" s="76"/>
      <c r="L7" s="76"/>
      <c r="M7" s="76"/>
      <c r="N7" s="76"/>
      <c r="O7" s="76">
        <v>925</v>
      </c>
      <c r="P7" s="76"/>
      <c r="Q7" s="76"/>
      <c r="R7" s="76"/>
      <c r="S7" s="76"/>
      <c r="T7" s="76"/>
      <c r="U7" s="76">
        <v>185</v>
      </c>
      <c r="V7" s="77">
        <f t="shared" si="0"/>
        <v>1110</v>
      </c>
    </row>
    <row r="8" spans="1:22" ht="12.95" customHeight="1" x14ac:dyDescent="0.15">
      <c r="A8" s="72" t="s">
        <v>130</v>
      </c>
      <c r="B8" s="73">
        <v>6</v>
      </c>
      <c r="C8" s="74" t="s">
        <v>140</v>
      </c>
      <c r="D8" s="74" t="s">
        <v>141</v>
      </c>
      <c r="E8" s="75" t="s">
        <v>129</v>
      </c>
      <c r="F8" s="76">
        <v>243.54</v>
      </c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>
        <v>48.71</v>
      </c>
      <c r="V8" s="77">
        <f t="shared" si="0"/>
        <v>292.25</v>
      </c>
    </row>
    <row r="9" spans="1:22" ht="12.95" customHeight="1" x14ac:dyDescent="0.15">
      <c r="A9" s="72" t="s">
        <v>130</v>
      </c>
      <c r="B9" s="73">
        <v>7</v>
      </c>
      <c r="C9" s="74" t="s">
        <v>142</v>
      </c>
      <c r="D9" s="74" t="s">
        <v>143</v>
      </c>
      <c r="E9" s="75" t="s">
        <v>129</v>
      </c>
      <c r="F9" s="76"/>
      <c r="G9" s="76"/>
      <c r="H9" s="76"/>
      <c r="I9" s="76"/>
      <c r="J9" s="76"/>
      <c r="K9" s="76"/>
      <c r="L9" s="76">
        <v>24.92</v>
      </c>
      <c r="M9" s="76"/>
      <c r="N9" s="76"/>
      <c r="O9" s="76"/>
      <c r="P9" s="76">
        <v>175</v>
      </c>
      <c r="Q9" s="76"/>
      <c r="R9" s="76"/>
      <c r="S9" s="76"/>
      <c r="T9" s="76"/>
      <c r="U9" s="76">
        <v>35</v>
      </c>
      <c r="V9" s="77">
        <f t="shared" si="0"/>
        <v>234.92000000000002</v>
      </c>
    </row>
    <row r="10" spans="1:22" ht="12.95" customHeight="1" x14ac:dyDescent="0.15">
      <c r="A10" s="72" t="s">
        <v>144</v>
      </c>
      <c r="B10" s="73" t="s">
        <v>126</v>
      </c>
      <c r="C10" s="74" t="s">
        <v>145</v>
      </c>
      <c r="D10" s="74" t="s">
        <v>146</v>
      </c>
      <c r="E10" s="75" t="s">
        <v>129</v>
      </c>
      <c r="F10" s="76">
        <v>35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7">
        <f t="shared" si="0"/>
        <v>35</v>
      </c>
    </row>
    <row r="11" spans="1:22" ht="12.95" customHeight="1" x14ac:dyDescent="0.15">
      <c r="A11" s="72" t="s">
        <v>147</v>
      </c>
      <c r="B11" s="73">
        <v>8</v>
      </c>
      <c r="C11" s="74" t="s">
        <v>148</v>
      </c>
      <c r="D11" s="74" t="s">
        <v>149</v>
      </c>
      <c r="E11" s="75" t="s">
        <v>129</v>
      </c>
      <c r="F11" s="76"/>
      <c r="G11" s="76"/>
      <c r="H11" s="76"/>
      <c r="I11" s="76"/>
      <c r="J11" s="76"/>
      <c r="K11" s="76"/>
      <c r="L11" s="76"/>
      <c r="M11" s="76">
        <v>800</v>
      </c>
      <c r="N11" s="76"/>
      <c r="O11" s="76"/>
      <c r="P11" s="76"/>
      <c r="Q11" s="76"/>
      <c r="R11" s="76"/>
      <c r="S11" s="76"/>
      <c r="T11" s="76"/>
      <c r="U11" s="76"/>
      <c r="V11" s="77">
        <f t="shared" si="0"/>
        <v>800</v>
      </c>
    </row>
    <row r="12" spans="1:22" ht="12.95" customHeight="1" x14ac:dyDescent="0.15">
      <c r="A12" s="72" t="s">
        <v>147</v>
      </c>
      <c r="B12" s="73">
        <v>9</v>
      </c>
      <c r="C12" s="74" t="s">
        <v>150</v>
      </c>
      <c r="D12" s="74" t="s">
        <v>151</v>
      </c>
      <c r="E12" s="75" t="s">
        <v>129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>
        <v>397</v>
      </c>
      <c r="U12" s="76">
        <v>79.400000000000006</v>
      </c>
      <c r="V12" s="77">
        <f t="shared" si="0"/>
        <v>476.4</v>
      </c>
    </row>
    <row r="13" spans="1:22" ht="12.95" customHeight="1" x14ac:dyDescent="0.15">
      <c r="A13" s="72" t="s">
        <v>147</v>
      </c>
      <c r="B13" s="73">
        <v>10</v>
      </c>
      <c r="C13" s="74" t="s">
        <v>152</v>
      </c>
      <c r="D13" s="74" t="s">
        <v>149</v>
      </c>
      <c r="E13" s="75" t="s">
        <v>129</v>
      </c>
      <c r="F13" s="76"/>
      <c r="G13" s="76"/>
      <c r="H13" s="76"/>
      <c r="I13" s="76"/>
      <c r="J13" s="76"/>
      <c r="K13" s="76"/>
      <c r="L13" s="76"/>
      <c r="M13" s="76">
        <v>800</v>
      </c>
      <c r="N13" s="76"/>
      <c r="O13" s="76"/>
      <c r="P13" s="76"/>
      <c r="Q13" s="76"/>
      <c r="R13" s="76"/>
      <c r="S13" s="76"/>
      <c r="T13" s="76"/>
      <c r="U13" s="76"/>
      <c r="V13" s="77">
        <f t="shared" si="0"/>
        <v>800</v>
      </c>
    </row>
    <row r="14" spans="1:22" ht="12.95" customHeight="1" x14ac:dyDescent="0.15">
      <c r="A14" s="72" t="s">
        <v>147</v>
      </c>
      <c r="B14" s="73">
        <v>11</v>
      </c>
      <c r="C14" s="74" t="s">
        <v>142</v>
      </c>
      <c r="D14" s="74" t="s">
        <v>153</v>
      </c>
      <c r="E14" s="75" t="s">
        <v>129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>
        <v>38.07</v>
      </c>
      <c r="Q14" s="76"/>
      <c r="R14" s="76"/>
      <c r="S14" s="76"/>
      <c r="T14" s="76"/>
      <c r="U14" s="76">
        <v>7.61</v>
      </c>
      <c r="V14" s="77">
        <f t="shared" si="0"/>
        <v>45.68</v>
      </c>
    </row>
    <row r="15" spans="1:22" ht="12.95" customHeight="1" x14ac:dyDescent="0.15">
      <c r="A15" s="72" t="s">
        <v>154</v>
      </c>
      <c r="B15" s="73" t="s">
        <v>155</v>
      </c>
      <c r="C15" s="74" t="s">
        <v>156</v>
      </c>
      <c r="D15" s="74" t="s">
        <v>157</v>
      </c>
      <c r="E15" s="75" t="s">
        <v>129</v>
      </c>
      <c r="F15" s="76">
        <v>8</v>
      </c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7">
        <f t="shared" si="0"/>
        <v>8</v>
      </c>
    </row>
    <row r="16" spans="1:22" ht="12.95" customHeight="1" x14ac:dyDescent="0.15">
      <c r="A16" s="72" t="s">
        <v>158</v>
      </c>
      <c r="B16" s="73">
        <v>12</v>
      </c>
      <c r="C16" s="74" t="s">
        <v>140</v>
      </c>
      <c r="D16" s="74" t="s">
        <v>111</v>
      </c>
      <c r="E16" s="75" t="s">
        <v>129</v>
      </c>
      <c r="F16" s="76">
        <v>209.11</v>
      </c>
      <c r="G16" s="76">
        <v>1115.95</v>
      </c>
      <c r="H16" s="76">
        <v>68.650000000000006</v>
      </c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>
        <v>38.159999999999997</v>
      </c>
      <c r="V16" s="77">
        <f t="shared" si="0"/>
        <v>1431.8700000000001</v>
      </c>
    </row>
    <row r="17" spans="1:22" ht="12.95" customHeight="1" x14ac:dyDescent="0.15">
      <c r="A17" s="72" t="s">
        <v>158</v>
      </c>
      <c r="B17" s="73">
        <v>13</v>
      </c>
      <c r="C17" s="74" t="s">
        <v>159</v>
      </c>
      <c r="D17" s="74" t="s">
        <v>160</v>
      </c>
      <c r="E17" s="75" t="s">
        <v>129</v>
      </c>
      <c r="F17" s="76"/>
      <c r="G17" s="76"/>
      <c r="H17" s="76"/>
      <c r="I17" s="76">
        <v>11.2</v>
      </c>
      <c r="J17" s="76">
        <v>46.45</v>
      </c>
      <c r="K17" s="76">
        <v>62.55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7">
        <f t="shared" si="0"/>
        <v>120.2</v>
      </c>
    </row>
    <row r="18" spans="1:22" ht="12.95" customHeight="1" x14ac:dyDescent="0.15">
      <c r="A18" s="72" t="s">
        <v>158</v>
      </c>
      <c r="B18" s="73">
        <v>14</v>
      </c>
      <c r="C18" s="74" t="s">
        <v>161</v>
      </c>
      <c r="D18" s="74" t="s">
        <v>162</v>
      </c>
      <c r="E18" s="75" t="s">
        <v>129</v>
      </c>
      <c r="F18" s="76"/>
      <c r="G18" s="76"/>
      <c r="H18" s="76"/>
      <c r="I18" s="76"/>
      <c r="J18" s="76"/>
      <c r="K18" s="76"/>
      <c r="L18" s="76">
        <v>20.5</v>
      </c>
      <c r="M18" s="76"/>
      <c r="N18" s="76"/>
      <c r="O18" s="76"/>
      <c r="P18" s="76"/>
      <c r="Q18" s="76"/>
      <c r="R18" s="76"/>
      <c r="S18" s="76"/>
      <c r="T18" s="76"/>
      <c r="U18" s="76"/>
      <c r="V18" s="77">
        <f t="shared" si="0"/>
        <v>20.5</v>
      </c>
    </row>
    <row r="19" spans="1:22" ht="12.95" customHeight="1" x14ac:dyDescent="0.15">
      <c r="A19" s="72" t="s">
        <v>158</v>
      </c>
      <c r="B19" s="73">
        <v>15</v>
      </c>
      <c r="C19" s="74" t="s">
        <v>163</v>
      </c>
      <c r="D19" s="74" t="s">
        <v>164</v>
      </c>
      <c r="E19" s="75" t="s">
        <v>129</v>
      </c>
      <c r="F19" s="87"/>
      <c r="G19" s="76"/>
      <c r="H19" s="88"/>
      <c r="I19" s="88"/>
      <c r="J19" s="88"/>
      <c r="K19" s="88"/>
      <c r="L19" s="88"/>
      <c r="M19" s="87"/>
      <c r="N19" s="87">
        <v>1695</v>
      </c>
      <c r="O19" s="87"/>
      <c r="P19" s="88"/>
      <c r="Q19" s="88"/>
      <c r="R19" s="88"/>
      <c r="S19" s="88"/>
      <c r="T19" s="88"/>
      <c r="U19" s="87">
        <v>339</v>
      </c>
      <c r="V19" s="77">
        <f t="shared" si="0"/>
        <v>2034</v>
      </c>
    </row>
    <row r="20" spans="1:22" ht="12.95" customHeight="1" x14ac:dyDescent="0.15">
      <c r="A20" s="72" t="s">
        <v>158</v>
      </c>
      <c r="B20" s="73">
        <v>16</v>
      </c>
      <c r="C20" s="74" t="s">
        <v>163</v>
      </c>
      <c r="D20" s="74" t="s">
        <v>165</v>
      </c>
      <c r="E20" s="75" t="s">
        <v>129</v>
      </c>
      <c r="F20" s="87"/>
      <c r="G20" s="76"/>
      <c r="H20" s="88"/>
      <c r="I20" s="88"/>
      <c r="J20" s="88"/>
      <c r="K20" s="88"/>
      <c r="L20" s="88"/>
      <c r="M20" s="87"/>
      <c r="N20" s="87">
        <v>435</v>
      </c>
      <c r="O20" s="87"/>
      <c r="P20" s="88"/>
      <c r="Q20" s="88"/>
      <c r="R20" s="88"/>
      <c r="S20" s="88"/>
      <c r="T20" s="88"/>
      <c r="U20" s="87">
        <v>87</v>
      </c>
      <c r="V20" s="77">
        <f t="shared" si="0"/>
        <v>522</v>
      </c>
    </row>
    <row r="21" spans="1:22" ht="12.95" customHeight="1" x14ac:dyDescent="0.15">
      <c r="A21" s="72" t="s">
        <v>158</v>
      </c>
      <c r="B21" s="73">
        <v>17</v>
      </c>
      <c r="C21" s="74" t="s">
        <v>166</v>
      </c>
      <c r="D21" s="74" t="s">
        <v>162</v>
      </c>
      <c r="E21" s="75" t="s">
        <v>129</v>
      </c>
      <c r="F21" s="87"/>
      <c r="G21" s="76"/>
      <c r="H21" s="88"/>
      <c r="I21" s="88"/>
      <c r="J21" s="88"/>
      <c r="K21" s="88"/>
      <c r="L21" s="88">
        <v>8.5500000000000007</v>
      </c>
      <c r="M21" s="87"/>
      <c r="N21" s="87"/>
      <c r="O21" s="87"/>
      <c r="P21" s="87"/>
      <c r="Q21" s="88"/>
      <c r="R21" s="88"/>
      <c r="S21" s="88"/>
      <c r="T21" s="88"/>
      <c r="U21" s="87"/>
      <c r="V21" s="77">
        <f t="shared" si="0"/>
        <v>8.5500000000000007</v>
      </c>
    </row>
    <row r="22" spans="1:22" ht="12.95" customHeight="1" x14ac:dyDescent="0.15">
      <c r="A22" s="72" t="s">
        <v>158</v>
      </c>
      <c r="B22" s="73">
        <v>18</v>
      </c>
      <c r="C22" s="74" t="s">
        <v>167</v>
      </c>
      <c r="D22" s="74" t="s">
        <v>168</v>
      </c>
      <c r="E22" s="75" t="s">
        <v>129</v>
      </c>
      <c r="F22" s="87"/>
      <c r="G22" s="76"/>
      <c r="H22" s="88"/>
      <c r="I22" s="88"/>
      <c r="J22" s="88"/>
      <c r="K22" s="88"/>
      <c r="L22" s="88"/>
      <c r="M22" s="87"/>
      <c r="N22" s="87"/>
      <c r="O22" s="87"/>
      <c r="P22" s="87">
        <v>200</v>
      </c>
      <c r="Q22" s="88"/>
      <c r="R22" s="88"/>
      <c r="S22" s="88"/>
      <c r="T22" s="88"/>
      <c r="U22" s="87"/>
      <c r="V22" s="77">
        <f t="shared" si="0"/>
        <v>200</v>
      </c>
    </row>
    <row r="23" spans="1:22" ht="12.95" customHeight="1" x14ac:dyDescent="0.15">
      <c r="A23" s="72" t="s">
        <v>158</v>
      </c>
      <c r="B23" s="73">
        <v>19</v>
      </c>
      <c r="C23" s="74" t="s">
        <v>137</v>
      </c>
      <c r="D23" s="74" t="s">
        <v>169</v>
      </c>
      <c r="E23" s="75" t="s">
        <v>129</v>
      </c>
      <c r="F23" s="87"/>
      <c r="G23" s="76"/>
      <c r="H23" s="88"/>
      <c r="I23" s="88"/>
      <c r="J23" s="88"/>
      <c r="K23" s="88"/>
      <c r="L23" s="88"/>
      <c r="M23" s="87"/>
      <c r="N23" s="87"/>
      <c r="O23" s="87">
        <v>295</v>
      </c>
      <c r="P23" s="87"/>
      <c r="Q23" s="88"/>
      <c r="R23" s="88"/>
      <c r="S23" s="88"/>
      <c r="T23" s="88"/>
      <c r="U23" s="87">
        <v>59</v>
      </c>
      <c r="V23" s="77">
        <f t="shared" si="0"/>
        <v>354</v>
      </c>
    </row>
    <row r="24" spans="1:22" ht="12.95" customHeight="1" x14ac:dyDescent="0.15">
      <c r="A24" s="72" t="s">
        <v>158</v>
      </c>
      <c r="B24" s="73">
        <v>20</v>
      </c>
      <c r="C24" s="74" t="s">
        <v>137</v>
      </c>
      <c r="D24" s="74" t="s">
        <v>170</v>
      </c>
      <c r="E24" s="75" t="s">
        <v>129</v>
      </c>
      <c r="F24" s="87"/>
      <c r="G24" s="76"/>
      <c r="H24" s="88"/>
      <c r="I24" s="88"/>
      <c r="J24" s="88"/>
      <c r="K24" s="88"/>
      <c r="L24" s="88"/>
      <c r="M24" s="87"/>
      <c r="N24" s="87"/>
      <c r="O24" s="87">
        <v>925</v>
      </c>
      <c r="P24" s="87"/>
      <c r="Q24" s="88"/>
      <c r="R24" s="88"/>
      <c r="S24" s="88"/>
      <c r="T24" s="88"/>
      <c r="U24" s="87">
        <v>185</v>
      </c>
      <c r="V24" s="77">
        <f t="shared" si="0"/>
        <v>1110</v>
      </c>
    </row>
    <row r="25" spans="1:22" ht="12.95" customHeight="1" x14ac:dyDescent="0.15">
      <c r="A25" s="89" t="s">
        <v>72</v>
      </c>
      <c r="B25" s="90">
        <v>21</v>
      </c>
      <c r="C25" s="91" t="s">
        <v>163</v>
      </c>
      <c r="D25" s="91" t="s">
        <v>171</v>
      </c>
      <c r="E25" s="75" t="s">
        <v>129</v>
      </c>
      <c r="F25" s="92"/>
      <c r="G25" s="93"/>
      <c r="H25" s="94"/>
      <c r="I25" s="94"/>
      <c r="J25" s="94"/>
      <c r="K25" s="94"/>
      <c r="L25" s="94"/>
      <c r="M25" s="92"/>
      <c r="N25" s="92">
        <v>1495</v>
      </c>
      <c r="O25" s="92"/>
      <c r="P25" s="92"/>
      <c r="Q25" s="94"/>
      <c r="R25" s="94"/>
      <c r="S25" s="94"/>
      <c r="T25" s="94"/>
      <c r="U25" s="92">
        <v>299</v>
      </c>
      <c r="V25" s="95">
        <f t="shared" si="0"/>
        <v>1794</v>
      </c>
    </row>
    <row r="26" spans="1:22" ht="12.95" customHeight="1" x14ac:dyDescent="0.15">
      <c r="A26" s="89" t="s">
        <v>72</v>
      </c>
      <c r="B26" s="90">
        <v>22</v>
      </c>
      <c r="C26" s="91" t="s">
        <v>172</v>
      </c>
      <c r="D26" s="91" t="s">
        <v>173</v>
      </c>
      <c r="E26" s="75" t="s">
        <v>129</v>
      </c>
      <c r="F26" s="92">
        <v>50</v>
      </c>
      <c r="G26" s="93"/>
      <c r="H26" s="94"/>
      <c r="I26" s="94"/>
      <c r="J26" s="94"/>
      <c r="K26" s="94"/>
      <c r="L26" s="94"/>
      <c r="M26" s="92"/>
      <c r="N26" s="92"/>
      <c r="O26" s="92"/>
      <c r="P26" s="92"/>
      <c r="Q26" s="94"/>
      <c r="R26" s="94"/>
      <c r="S26" s="94"/>
      <c r="T26" s="94"/>
      <c r="U26" s="92"/>
      <c r="V26" s="95">
        <f t="shared" si="0"/>
        <v>50</v>
      </c>
    </row>
    <row r="27" spans="1:22" ht="12.95" customHeight="1" x14ac:dyDescent="0.15">
      <c r="A27" s="89" t="s">
        <v>72</v>
      </c>
      <c r="B27" s="90">
        <v>23</v>
      </c>
      <c r="C27" s="91" t="s">
        <v>174</v>
      </c>
      <c r="D27" s="91" t="s">
        <v>173</v>
      </c>
      <c r="E27" s="75" t="s">
        <v>129</v>
      </c>
      <c r="F27" s="92">
        <v>48</v>
      </c>
      <c r="G27" s="93"/>
      <c r="H27" s="94"/>
      <c r="I27" s="94"/>
      <c r="J27" s="94"/>
      <c r="K27" s="94"/>
      <c r="L27" s="94"/>
      <c r="M27" s="92"/>
      <c r="N27" s="92"/>
      <c r="O27" s="92"/>
      <c r="P27" s="92"/>
      <c r="Q27" s="94"/>
      <c r="R27" s="94"/>
      <c r="S27" s="94"/>
      <c r="T27" s="94"/>
      <c r="U27" s="92"/>
      <c r="V27" s="95">
        <f t="shared" si="0"/>
        <v>48</v>
      </c>
    </row>
    <row r="28" spans="1:22" ht="12.95" customHeight="1" x14ac:dyDescent="0.15">
      <c r="A28" s="89" t="s">
        <v>72</v>
      </c>
      <c r="B28" s="90">
        <v>24</v>
      </c>
      <c r="C28" s="91" t="s">
        <v>175</v>
      </c>
      <c r="D28" s="91" t="s">
        <v>173</v>
      </c>
      <c r="E28" s="75" t="s">
        <v>129</v>
      </c>
      <c r="F28" s="92">
        <v>1072.8800000000001</v>
      </c>
      <c r="G28" s="93"/>
      <c r="H28" s="94"/>
      <c r="I28" s="94"/>
      <c r="J28" s="94"/>
      <c r="K28" s="94"/>
      <c r="L28" s="94"/>
      <c r="M28" s="92"/>
      <c r="N28" s="92"/>
      <c r="O28" s="92"/>
      <c r="P28" s="92"/>
      <c r="Q28" s="94"/>
      <c r="R28" s="94"/>
      <c r="S28" s="94"/>
      <c r="T28" s="94"/>
      <c r="U28" s="92"/>
      <c r="V28" s="95">
        <f t="shared" si="0"/>
        <v>1072.8800000000001</v>
      </c>
    </row>
    <row r="29" spans="1:22" ht="12.95" customHeight="1" x14ac:dyDescent="0.15">
      <c r="A29" s="89" t="s">
        <v>176</v>
      </c>
      <c r="B29" s="90">
        <v>25</v>
      </c>
      <c r="C29" s="91" t="s">
        <v>135</v>
      </c>
      <c r="D29" s="91" t="s">
        <v>177</v>
      </c>
      <c r="E29" s="75" t="s">
        <v>129</v>
      </c>
      <c r="F29" s="92">
        <v>198</v>
      </c>
      <c r="G29" s="93"/>
      <c r="H29" s="94"/>
      <c r="I29" s="94"/>
      <c r="J29" s="94"/>
      <c r="K29" s="94"/>
      <c r="L29" s="94"/>
      <c r="M29" s="92"/>
      <c r="N29" s="92"/>
      <c r="O29" s="92"/>
      <c r="P29" s="92"/>
      <c r="Q29" s="94"/>
      <c r="R29" s="94"/>
      <c r="S29" s="94"/>
      <c r="T29" s="94"/>
      <c r="U29" s="92">
        <v>39.6</v>
      </c>
      <c r="V29" s="95">
        <f t="shared" si="0"/>
        <v>237.6</v>
      </c>
    </row>
    <row r="30" spans="1:22" ht="12.95" customHeight="1" x14ac:dyDescent="0.15">
      <c r="A30" s="89" t="s">
        <v>176</v>
      </c>
      <c r="B30" s="90">
        <v>26</v>
      </c>
      <c r="C30" s="91" t="s">
        <v>178</v>
      </c>
      <c r="D30" s="91" t="s">
        <v>179</v>
      </c>
      <c r="E30" s="75" t="s">
        <v>129</v>
      </c>
      <c r="F30" s="92"/>
      <c r="G30" s="93"/>
      <c r="H30" s="94"/>
      <c r="I30" s="94"/>
      <c r="J30" s="94"/>
      <c r="K30" s="94"/>
      <c r="L30" s="94"/>
      <c r="M30" s="92"/>
      <c r="N30" s="92"/>
      <c r="O30" s="92"/>
      <c r="P30" s="92">
        <v>60</v>
      </c>
      <c r="Q30" s="94"/>
      <c r="R30" s="94"/>
      <c r="S30" s="94"/>
      <c r="T30" s="94"/>
      <c r="U30" s="92"/>
      <c r="V30" s="95">
        <f t="shared" si="0"/>
        <v>60</v>
      </c>
    </row>
    <row r="31" spans="1:22" ht="12.95" customHeight="1" x14ac:dyDescent="0.15">
      <c r="A31" s="89" t="s">
        <v>176</v>
      </c>
      <c r="B31" s="90">
        <v>27</v>
      </c>
      <c r="C31" s="91" t="s">
        <v>180</v>
      </c>
      <c r="D31" s="91" t="s">
        <v>181</v>
      </c>
      <c r="E31" s="75" t="s">
        <v>129</v>
      </c>
      <c r="F31" s="92">
        <v>167.2</v>
      </c>
      <c r="G31" s="93"/>
      <c r="H31" s="94"/>
      <c r="I31" s="94"/>
      <c r="J31" s="94"/>
      <c r="K31" s="94"/>
      <c r="L31" s="94"/>
      <c r="M31" s="92"/>
      <c r="N31" s="92"/>
      <c r="O31" s="92"/>
      <c r="P31" s="92"/>
      <c r="Q31" s="94"/>
      <c r="R31" s="94"/>
      <c r="S31" s="94"/>
      <c r="T31" s="94"/>
      <c r="U31" s="92"/>
      <c r="V31" s="95">
        <f t="shared" si="0"/>
        <v>167.2</v>
      </c>
    </row>
    <row r="32" spans="1:22" ht="12.95" customHeight="1" x14ac:dyDescent="0.15">
      <c r="A32" s="89" t="s">
        <v>176</v>
      </c>
      <c r="B32" s="90">
        <v>28</v>
      </c>
      <c r="C32" s="91" t="s">
        <v>133</v>
      </c>
      <c r="D32" s="91" t="s">
        <v>134</v>
      </c>
      <c r="E32" s="75" t="s">
        <v>129</v>
      </c>
      <c r="F32" s="92">
        <v>32.229999999999997</v>
      </c>
      <c r="G32" s="93"/>
      <c r="H32" s="94"/>
      <c r="I32" s="94"/>
      <c r="J32" s="94"/>
      <c r="K32" s="94"/>
      <c r="L32" s="94"/>
      <c r="M32" s="92"/>
      <c r="N32" s="92"/>
      <c r="O32" s="92"/>
      <c r="P32" s="92"/>
      <c r="Q32" s="94"/>
      <c r="R32" s="94"/>
      <c r="S32" s="94"/>
      <c r="T32" s="94"/>
      <c r="U32" s="92">
        <v>6.48</v>
      </c>
      <c r="V32" s="95">
        <f t="shared" si="0"/>
        <v>38.709999999999994</v>
      </c>
    </row>
    <row r="33" spans="1:22" ht="12.95" customHeight="1" x14ac:dyDescent="0.15">
      <c r="A33" s="89" t="s">
        <v>176</v>
      </c>
      <c r="B33" s="90">
        <v>29</v>
      </c>
      <c r="C33" s="91" t="s">
        <v>182</v>
      </c>
      <c r="D33" s="91" t="s">
        <v>181</v>
      </c>
      <c r="E33" s="75" t="s">
        <v>129</v>
      </c>
      <c r="F33" s="92"/>
      <c r="G33" s="93"/>
      <c r="H33" s="94"/>
      <c r="I33" s="94"/>
      <c r="J33" s="94"/>
      <c r="K33" s="94"/>
      <c r="L33" s="94"/>
      <c r="M33" s="92">
        <v>100</v>
      </c>
      <c r="N33" s="92"/>
      <c r="O33" s="92"/>
      <c r="P33" s="92"/>
      <c r="Q33" s="94"/>
      <c r="R33" s="94"/>
      <c r="S33" s="94"/>
      <c r="T33" s="94"/>
      <c r="U33" s="92"/>
      <c r="V33" s="95">
        <f t="shared" si="0"/>
        <v>100</v>
      </c>
    </row>
    <row r="34" spans="1:22" ht="12.95" customHeight="1" x14ac:dyDescent="0.15">
      <c r="A34" s="89" t="s">
        <v>183</v>
      </c>
      <c r="B34" s="90" t="s">
        <v>126</v>
      </c>
      <c r="C34" s="91" t="s">
        <v>127</v>
      </c>
      <c r="D34" s="91" t="s">
        <v>128</v>
      </c>
      <c r="E34" s="75" t="s">
        <v>129</v>
      </c>
      <c r="F34" s="92">
        <v>75.31</v>
      </c>
      <c r="G34" s="93"/>
      <c r="H34" s="94"/>
      <c r="I34" s="94"/>
      <c r="J34" s="94"/>
      <c r="K34" s="94"/>
      <c r="L34" s="94"/>
      <c r="M34" s="92"/>
      <c r="N34" s="92"/>
      <c r="O34" s="92"/>
      <c r="P34" s="92"/>
      <c r="Q34" s="94"/>
      <c r="R34" s="94"/>
      <c r="S34" s="94"/>
      <c r="T34" s="94"/>
      <c r="U34" s="92">
        <v>15.06</v>
      </c>
      <c r="V34" s="95">
        <f t="shared" si="0"/>
        <v>90.37</v>
      </c>
    </row>
    <row r="35" spans="1:22" ht="12.95" customHeight="1" x14ac:dyDescent="0.15">
      <c r="A35" s="89" t="s">
        <v>184</v>
      </c>
      <c r="B35" s="90">
        <v>30</v>
      </c>
      <c r="C35" s="91" t="s">
        <v>185</v>
      </c>
      <c r="D35" s="91" t="s">
        <v>186</v>
      </c>
      <c r="E35" s="75" t="s">
        <v>129</v>
      </c>
      <c r="F35" s="92">
        <v>143.83000000000001</v>
      </c>
      <c r="G35" s="93"/>
      <c r="H35" s="94"/>
      <c r="I35" s="94"/>
      <c r="J35" s="94"/>
      <c r="K35" s="94"/>
      <c r="L35" s="94"/>
      <c r="M35" s="92"/>
      <c r="N35" s="92"/>
      <c r="O35" s="92"/>
      <c r="P35" s="92"/>
      <c r="Q35" s="94"/>
      <c r="R35" s="94"/>
      <c r="S35" s="94"/>
      <c r="T35" s="94"/>
      <c r="U35" s="92">
        <v>5.37</v>
      </c>
      <c r="V35" s="95">
        <f t="shared" si="0"/>
        <v>149.20000000000002</v>
      </c>
    </row>
    <row r="36" spans="1:22" ht="12.95" customHeight="1" x14ac:dyDescent="0.15">
      <c r="A36" s="89" t="s">
        <v>187</v>
      </c>
      <c r="B36" s="90">
        <v>31</v>
      </c>
      <c r="C36" s="91" t="s">
        <v>163</v>
      </c>
      <c r="D36" s="91" t="s">
        <v>188</v>
      </c>
      <c r="E36" s="75" t="s">
        <v>129</v>
      </c>
      <c r="F36" s="92"/>
      <c r="G36" s="93"/>
      <c r="H36" s="94"/>
      <c r="I36" s="94"/>
      <c r="J36" s="94"/>
      <c r="K36" s="94"/>
      <c r="L36" s="94"/>
      <c r="M36" s="92"/>
      <c r="N36" s="92"/>
      <c r="O36" s="92">
        <v>595</v>
      </c>
      <c r="P36" s="92"/>
      <c r="Q36" s="94"/>
      <c r="R36" s="94"/>
      <c r="S36" s="94"/>
      <c r="T36" s="94"/>
      <c r="U36" s="92">
        <v>119</v>
      </c>
      <c r="V36" s="95">
        <f t="shared" si="0"/>
        <v>714</v>
      </c>
    </row>
    <row r="37" spans="1:22" ht="12.95" customHeight="1" x14ac:dyDescent="0.15">
      <c r="A37" s="89" t="s">
        <v>187</v>
      </c>
      <c r="B37" s="90">
        <v>32</v>
      </c>
      <c r="C37" s="91" t="s">
        <v>163</v>
      </c>
      <c r="D37" s="91" t="s">
        <v>165</v>
      </c>
      <c r="E37" s="75" t="s">
        <v>129</v>
      </c>
      <c r="F37" s="92"/>
      <c r="G37" s="93"/>
      <c r="H37" s="94"/>
      <c r="I37" s="94"/>
      <c r="J37" s="94"/>
      <c r="K37" s="94"/>
      <c r="L37" s="94"/>
      <c r="M37" s="92"/>
      <c r="N37" s="92">
        <v>240</v>
      </c>
      <c r="O37" s="92"/>
      <c r="P37" s="92"/>
      <c r="Q37" s="94"/>
      <c r="R37" s="94"/>
      <c r="S37" s="94"/>
      <c r="T37" s="94"/>
      <c r="U37" s="92">
        <v>48</v>
      </c>
      <c r="V37" s="95">
        <f t="shared" si="0"/>
        <v>288</v>
      </c>
    </row>
    <row r="38" spans="1:22" ht="12.95" customHeight="1" x14ac:dyDescent="0.15">
      <c r="A38" s="89" t="s">
        <v>187</v>
      </c>
      <c r="B38" s="90">
        <v>33</v>
      </c>
      <c r="C38" s="91" t="s">
        <v>189</v>
      </c>
      <c r="D38" s="91" t="s">
        <v>190</v>
      </c>
      <c r="E38" s="75" t="s">
        <v>129</v>
      </c>
      <c r="F38" s="92"/>
      <c r="G38" s="93"/>
      <c r="H38" s="94"/>
      <c r="I38" s="94"/>
      <c r="J38" s="94"/>
      <c r="K38" s="94"/>
      <c r="L38" s="94"/>
      <c r="M38" s="92"/>
      <c r="N38" s="92"/>
      <c r="O38" s="92"/>
      <c r="P38" s="92"/>
      <c r="Q38" s="94"/>
      <c r="R38" s="94"/>
      <c r="S38" s="94"/>
      <c r="T38" s="94">
        <v>262</v>
      </c>
      <c r="U38" s="92">
        <v>52.4</v>
      </c>
      <c r="V38" s="95">
        <f t="shared" si="0"/>
        <v>314.39999999999998</v>
      </c>
    </row>
    <row r="39" spans="1:22" ht="12.95" customHeight="1" x14ac:dyDescent="0.15">
      <c r="A39" s="89" t="s">
        <v>191</v>
      </c>
      <c r="B39" s="90">
        <v>34</v>
      </c>
      <c r="C39" s="91" t="s">
        <v>180</v>
      </c>
      <c r="D39" s="91" t="s">
        <v>192</v>
      </c>
      <c r="E39" s="75" t="s">
        <v>129</v>
      </c>
      <c r="F39" s="92"/>
      <c r="G39" s="93"/>
      <c r="H39" s="94"/>
      <c r="I39" s="94"/>
      <c r="J39" s="94"/>
      <c r="K39" s="94"/>
      <c r="L39" s="94"/>
      <c r="M39" s="92"/>
      <c r="N39" s="92"/>
      <c r="O39" s="92"/>
      <c r="P39" s="92"/>
      <c r="Q39" s="94"/>
      <c r="R39" s="94"/>
      <c r="S39" s="94"/>
      <c r="T39" s="94">
        <v>50</v>
      </c>
      <c r="U39" s="92"/>
      <c r="V39" s="95">
        <f t="shared" si="0"/>
        <v>50</v>
      </c>
    </row>
    <row r="40" spans="1:22" ht="12.95" customHeight="1" x14ac:dyDescent="0.15">
      <c r="A40" s="89" t="s">
        <v>191</v>
      </c>
      <c r="B40" s="90">
        <v>35</v>
      </c>
      <c r="C40" s="91" t="s">
        <v>142</v>
      </c>
      <c r="D40" s="91" t="s">
        <v>193</v>
      </c>
      <c r="E40" s="75" t="s">
        <v>129</v>
      </c>
      <c r="F40" s="92"/>
      <c r="G40" s="93"/>
      <c r="H40" s="94"/>
      <c r="I40" s="94"/>
      <c r="J40" s="94"/>
      <c r="K40" s="94"/>
      <c r="L40" s="94"/>
      <c r="M40" s="92"/>
      <c r="N40" s="92"/>
      <c r="O40" s="92"/>
      <c r="P40" s="92">
        <v>30.82</v>
      </c>
      <c r="Q40" s="94"/>
      <c r="R40" s="94"/>
      <c r="S40" s="94"/>
      <c r="T40" s="94"/>
      <c r="U40" s="92">
        <v>6.11</v>
      </c>
      <c r="V40" s="95">
        <f t="shared" si="0"/>
        <v>36.93</v>
      </c>
    </row>
    <row r="41" spans="1:22" ht="12.95" customHeight="1" x14ac:dyDescent="0.15">
      <c r="A41" s="89" t="s">
        <v>194</v>
      </c>
      <c r="B41" s="90" t="s">
        <v>126</v>
      </c>
      <c r="C41" s="91" t="s">
        <v>156</v>
      </c>
      <c r="D41" s="91" t="s">
        <v>195</v>
      </c>
      <c r="E41" s="75" t="s">
        <v>129</v>
      </c>
      <c r="F41" s="92">
        <v>8</v>
      </c>
      <c r="G41" s="93"/>
      <c r="H41" s="94"/>
      <c r="I41" s="94"/>
      <c r="J41" s="94"/>
      <c r="K41" s="94"/>
      <c r="L41" s="94"/>
      <c r="M41" s="92"/>
      <c r="N41" s="92"/>
      <c r="O41" s="92"/>
      <c r="P41" s="92"/>
      <c r="Q41" s="94"/>
      <c r="R41" s="94"/>
      <c r="S41" s="94"/>
      <c r="T41" s="94"/>
      <c r="U41" s="92"/>
      <c r="V41" s="95">
        <f t="shared" si="0"/>
        <v>8</v>
      </c>
    </row>
    <row r="42" spans="1:22" ht="12.95" customHeight="1" x14ac:dyDescent="0.15">
      <c r="A42" s="89" t="s">
        <v>196</v>
      </c>
      <c r="B42" s="90">
        <v>36</v>
      </c>
      <c r="C42" s="91" t="s">
        <v>140</v>
      </c>
      <c r="D42" s="91" t="s">
        <v>111</v>
      </c>
      <c r="E42" s="75" t="s">
        <v>129</v>
      </c>
      <c r="F42" s="92">
        <v>140.21</v>
      </c>
      <c r="G42" s="93">
        <v>1115.75</v>
      </c>
      <c r="H42" s="94">
        <v>68.650000000000006</v>
      </c>
      <c r="I42" s="94"/>
      <c r="J42" s="94"/>
      <c r="K42" s="94"/>
      <c r="L42" s="94"/>
      <c r="M42" s="92"/>
      <c r="N42" s="92"/>
      <c r="O42" s="92"/>
      <c r="P42" s="92"/>
      <c r="Q42" s="94"/>
      <c r="R42" s="94"/>
      <c r="S42" s="94"/>
      <c r="T42" s="94"/>
      <c r="U42" s="92">
        <v>15.18</v>
      </c>
      <c r="V42" s="95">
        <f t="shared" si="0"/>
        <v>1339.7900000000002</v>
      </c>
    </row>
    <row r="43" spans="1:22" ht="12.95" customHeight="1" x14ac:dyDescent="0.15">
      <c r="A43" s="89" t="s">
        <v>196</v>
      </c>
      <c r="B43" s="90">
        <v>37</v>
      </c>
      <c r="C43" s="91" t="s">
        <v>159</v>
      </c>
      <c r="D43" s="91" t="s">
        <v>160</v>
      </c>
      <c r="E43" s="75" t="s">
        <v>129</v>
      </c>
      <c r="F43" s="92"/>
      <c r="G43" s="93"/>
      <c r="H43" s="94"/>
      <c r="I43" s="94">
        <v>11.4</v>
      </c>
      <c r="J43" s="94">
        <v>46.45</v>
      </c>
      <c r="K43" s="94">
        <v>62.55</v>
      </c>
      <c r="L43" s="94"/>
      <c r="M43" s="92"/>
      <c r="N43" s="92"/>
      <c r="O43" s="92"/>
      <c r="P43" s="92"/>
      <c r="Q43" s="94"/>
      <c r="R43" s="94"/>
      <c r="S43" s="94"/>
      <c r="T43" s="94"/>
      <c r="U43" s="92"/>
      <c r="V43" s="95">
        <f t="shared" si="0"/>
        <v>120.4</v>
      </c>
    </row>
    <row r="44" spans="1:22" ht="12.95" customHeight="1" x14ac:dyDescent="0.15">
      <c r="A44" s="89" t="s">
        <v>196</v>
      </c>
      <c r="B44" s="90">
        <v>38</v>
      </c>
      <c r="C44" s="91" t="s">
        <v>197</v>
      </c>
      <c r="D44" s="91" t="s">
        <v>198</v>
      </c>
      <c r="E44" s="75" t="s">
        <v>129</v>
      </c>
      <c r="F44" s="92">
        <v>174</v>
      </c>
      <c r="G44" s="93"/>
      <c r="H44" s="94"/>
      <c r="I44" s="94"/>
      <c r="J44" s="94"/>
      <c r="K44" s="94"/>
      <c r="L44" s="94"/>
      <c r="M44" s="92"/>
      <c r="N44" s="92"/>
      <c r="O44" s="92"/>
      <c r="P44" s="92"/>
      <c r="Q44" s="94"/>
      <c r="R44" s="94"/>
      <c r="S44" s="94"/>
      <c r="T44" s="94"/>
      <c r="U44" s="92"/>
      <c r="V44" s="95">
        <f t="shared" si="0"/>
        <v>174</v>
      </c>
    </row>
    <row r="45" spans="1:22" ht="12.95" customHeight="1" x14ac:dyDescent="0.15">
      <c r="A45" s="89" t="s">
        <v>196</v>
      </c>
      <c r="B45" s="90">
        <v>39</v>
      </c>
      <c r="C45" s="91" t="s">
        <v>137</v>
      </c>
      <c r="D45" s="91" t="s">
        <v>199</v>
      </c>
      <c r="E45" s="75" t="s">
        <v>129</v>
      </c>
      <c r="F45" s="92"/>
      <c r="G45" s="93"/>
      <c r="H45" s="94"/>
      <c r="I45" s="94"/>
      <c r="J45" s="94"/>
      <c r="K45" s="94"/>
      <c r="L45" s="94"/>
      <c r="M45" s="92"/>
      <c r="N45" s="92"/>
      <c r="O45" s="92">
        <v>925</v>
      </c>
      <c r="P45" s="92"/>
      <c r="Q45" s="94"/>
      <c r="R45" s="94"/>
      <c r="S45" s="94"/>
      <c r="T45" s="94"/>
      <c r="U45" s="92">
        <v>185</v>
      </c>
      <c r="V45" s="95">
        <f t="shared" si="0"/>
        <v>1110</v>
      </c>
    </row>
    <row r="46" spans="1:22" ht="12.95" customHeight="1" x14ac:dyDescent="0.15">
      <c r="A46" s="89" t="s">
        <v>196</v>
      </c>
      <c r="B46" s="90">
        <v>40</v>
      </c>
      <c r="C46" s="91" t="s">
        <v>137</v>
      </c>
      <c r="D46" s="91" t="s">
        <v>200</v>
      </c>
      <c r="E46" s="75" t="s">
        <v>129</v>
      </c>
      <c r="F46" s="92"/>
      <c r="G46" s="93"/>
      <c r="H46" s="94"/>
      <c r="I46" s="94"/>
      <c r="J46" s="94"/>
      <c r="K46" s="94"/>
      <c r="L46" s="94"/>
      <c r="M46" s="92"/>
      <c r="N46" s="92"/>
      <c r="O46" s="92">
        <v>485</v>
      </c>
      <c r="P46" s="92"/>
      <c r="Q46" s="94"/>
      <c r="R46" s="94"/>
      <c r="S46" s="94"/>
      <c r="T46" s="92"/>
      <c r="U46" s="92">
        <v>97</v>
      </c>
      <c r="V46" s="95">
        <f t="shared" si="0"/>
        <v>582</v>
      </c>
    </row>
    <row r="47" spans="1:22" ht="12.95" customHeight="1" x14ac:dyDescent="0.15">
      <c r="A47" s="89" t="s">
        <v>196</v>
      </c>
      <c r="B47" s="90">
        <v>41</v>
      </c>
      <c r="C47" s="91" t="s">
        <v>201</v>
      </c>
      <c r="D47" s="91" t="s">
        <v>202</v>
      </c>
      <c r="E47" s="75" t="s">
        <v>129</v>
      </c>
      <c r="F47" s="92">
        <v>400</v>
      </c>
      <c r="G47" s="93"/>
      <c r="H47" s="94"/>
      <c r="I47" s="94"/>
      <c r="J47" s="94"/>
      <c r="K47" s="94"/>
      <c r="L47" s="94"/>
      <c r="M47" s="92"/>
      <c r="N47" s="92"/>
      <c r="O47" s="92"/>
      <c r="P47" s="92"/>
      <c r="Q47" s="94"/>
      <c r="R47" s="94"/>
      <c r="S47" s="94"/>
      <c r="T47" s="92"/>
      <c r="U47" s="92"/>
      <c r="V47" s="95">
        <f t="shared" si="0"/>
        <v>400</v>
      </c>
    </row>
    <row r="48" spans="1:22" ht="12.95" customHeight="1" x14ac:dyDescent="0.15">
      <c r="A48" s="89" t="s">
        <v>196</v>
      </c>
      <c r="B48" s="90">
        <v>42</v>
      </c>
      <c r="C48" s="91" t="s">
        <v>203</v>
      </c>
      <c r="D48" s="91" t="s">
        <v>204</v>
      </c>
      <c r="E48" s="75" t="s">
        <v>129</v>
      </c>
      <c r="F48" s="92">
        <v>600</v>
      </c>
      <c r="G48" s="93"/>
      <c r="H48" s="94"/>
      <c r="I48" s="94"/>
      <c r="J48" s="94"/>
      <c r="K48" s="94"/>
      <c r="L48" s="94"/>
      <c r="M48" s="92"/>
      <c r="N48" s="92"/>
      <c r="O48" s="92"/>
      <c r="P48" s="92"/>
      <c r="Q48" s="94"/>
      <c r="R48" s="94"/>
      <c r="S48" s="94"/>
      <c r="T48" s="92"/>
      <c r="U48" s="92"/>
      <c r="V48" s="95">
        <f t="shared" si="0"/>
        <v>600</v>
      </c>
    </row>
    <row r="49" spans="1:22" ht="12.95" customHeight="1" x14ac:dyDescent="0.15">
      <c r="A49" s="72" t="s">
        <v>205</v>
      </c>
      <c r="B49" s="73" t="s">
        <v>126</v>
      </c>
      <c r="C49" s="74" t="s">
        <v>127</v>
      </c>
      <c r="D49" s="74" t="s">
        <v>128</v>
      </c>
      <c r="E49" s="75" t="s">
        <v>129</v>
      </c>
      <c r="F49" s="87">
        <v>76.52</v>
      </c>
      <c r="G49" s="76"/>
      <c r="H49" s="88"/>
      <c r="I49" s="88"/>
      <c r="J49" s="88"/>
      <c r="K49" s="88"/>
      <c r="L49" s="88"/>
      <c r="M49" s="87"/>
      <c r="N49" s="87"/>
      <c r="O49" s="87"/>
      <c r="P49" s="87"/>
      <c r="Q49" s="88"/>
      <c r="R49" s="88"/>
      <c r="S49" s="88"/>
      <c r="T49" s="87"/>
      <c r="U49" s="87">
        <v>15.3</v>
      </c>
      <c r="V49" s="77">
        <f t="shared" si="0"/>
        <v>91.82</v>
      </c>
    </row>
    <row r="50" spans="1:22" ht="12.95" customHeight="1" x14ac:dyDescent="0.15">
      <c r="A50" s="72" t="s">
        <v>206</v>
      </c>
      <c r="B50" s="73">
        <v>43</v>
      </c>
      <c r="C50" s="74" t="s">
        <v>135</v>
      </c>
      <c r="D50" s="74" t="s">
        <v>207</v>
      </c>
      <c r="E50" s="75" t="s">
        <v>129</v>
      </c>
      <c r="F50" s="87">
        <v>230</v>
      </c>
      <c r="G50" s="76"/>
      <c r="H50" s="88"/>
      <c r="I50" s="88"/>
      <c r="J50" s="88"/>
      <c r="K50" s="88"/>
      <c r="L50" s="88"/>
      <c r="M50" s="87"/>
      <c r="N50" s="87"/>
      <c r="O50" s="87"/>
      <c r="P50" s="87"/>
      <c r="Q50" s="88"/>
      <c r="R50" s="88"/>
      <c r="S50" s="88"/>
      <c r="T50" s="87"/>
      <c r="U50" s="87">
        <v>22</v>
      </c>
      <c r="V50" s="77">
        <f t="shared" si="0"/>
        <v>252</v>
      </c>
    </row>
    <row r="51" spans="1:22" ht="12.95" customHeight="1" x14ac:dyDescent="0.15">
      <c r="A51" s="72" t="s">
        <v>206</v>
      </c>
      <c r="B51" s="73">
        <v>44</v>
      </c>
      <c r="C51" s="74" t="s">
        <v>161</v>
      </c>
      <c r="D51" s="74" t="s">
        <v>181</v>
      </c>
      <c r="E51" s="75" t="s">
        <v>129</v>
      </c>
      <c r="F51" s="87">
        <v>111.08</v>
      </c>
      <c r="G51" s="76"/>
      <c r="H51" s="88"/>
      <c r="I51" s="88"/>
      <c r="J51" s="88"/>
      <c r="K51" s="88"/>
      <c r="L51" s="88"/>
      <c r="M51" s="87"/>
      <c r="N51" s="87"/>
      <c r="O51" s="87"/>
      <c r="P51" s="87"/>
      <c r="Q51" s="88"/>
      <c r="R51" s="88"/>
      <c r="S51" s="88"/>
      <c r="T51" s="87"/>
      <c r="U51" s="87">
        <v>3.26</v>
      </c>
      <c r="V51" s="77">
        <f t="shared" si="0"/>
        <v>114.34</v>
      </c>
    </row>
    <row r="52" spans="1:22" ht="12.95" customHeight="1" x14ac:dyDescent="0.15">
      <c r="A52" s="72" t="s">
        <v>206</v>
      </c>
      <c r="B52" s="73">
        <v>45</v>
      </c>
      <c r="C52" s="74" t="s">
        <v>142</v>
      </c>
      <c r="D52" s="74" t="s">
        <v>208</v>
      </c>
      <c r="E52" s="75" t="s">
        <v>129</v>
      </c>
      <c r="F52" s="87">
        <v>51.77</v>
      </c>
      <c r="G52" s="76"/>
      <c r="H52" s="88"/>
      <c r="I52" s="88"/>
      <c r="J52" s="88"/>
      <c r="K52" s="88"/>
      <c r="L52" s="88"/>
      <c r="M52" s="87"/>
      <c r="N52" s="87"/>
      <c r="O52" s="87"/>
      <c r="P52" s="87"/>
      <c r="Q52" s="88"/>
      <c r="R52" s="88"/>
      <c r="S52" s="88"/>
      <c r="T52" s="87"/>
      <c r="U52" s="87">
        <v>7.61</v>
      </c>
      <c r="V52" s="77">
        <f t="shared" si="0"/>
        <v>59.38</v>
      </c>
    </row>
    <row r="53" spans="1:22" ht="12.95" customHeight="1" x14ac:dyDescent="0.15">
      <c r="A53" s="72" t="s">
        <v>206</v>
      </c>
      <c r="B53" s="73">
        <v>46</v>
      </c>
      <c r="C53" s="74" t="s">
        <v>209</v>
      </c>
      <c r="D53" s="74" t="s">
        <v>210</v>
      </c>
      <c r="E53" s="75" t="s">
        <v>129</v>
      </c>
      <c r="F53" s="87"/>
      <c r="G53" s="76"/>
      <c r="H53" s="88"/>
      <c r="I53" s="88"/>
      <c r="J53" s="88"/>
      <c r="K53" s="88"/>
      <c r="L53" s="88"/>
      <c r="M53" s="87"/>
      <c r="N53" s="87"/>
      <c r="O53" s="87"/>
      <c r="P53" s="87"/>
      <c r="Q53" s="88">
        <v>518.19000000000005</v>
      </c>
      <c r="R53" s="88"/>
      <c r="S53" s="88"/>
      <c r="T53" s="87"/>
      <c r="U53" s="87">
        <v>6.42</v>
      </c>
      <c r="V53" s="77">
        <f t="shared" si="0"/>
        <v>524.61</v>
      </c>
    </row>
    <row r="54" spans="1:22" ht="12.95" customHeight="1" x14ac:dyDescent="0.15">
      <c r="A54" s="72" t="s">
        <v>211</v>
      </c>
      <c r="B54" s="73">
        <v>47</v>
      </c>
      <c r="C54" s="74" t="s">
        <v>212</v>
      </c>
      <c r="D54" s="74" t="s">
        <v>213</v>
      </c>
      <c r="E54" s="75" t="s">
        <v>129</v>
      </c>
      <c r="F54" s="87"/>
      <c r="G54" s="76"/>
      <c r="H54" s="88"/>
      <c r="I54" s="88"/>
      <c r="J54" s="88"/>
      <c r="K54" s="88"/>
      <c r="L54" s="88"/>
      <c r="M54" s="87">
        <v>100</v>
      </c>
      <c r="N54" s="87"/>
      <c r="O54" s="87"/>
      <c r="P54" s="87"/>
      <c r="Q54" s="88"/>
      <c r="R54" s="88"/>
      <c r="S54" s="88"/>
      <c r="T54" s="87"/>
      <c r="U54" s="87"/>
      <c r="V54" s="77">
        <f t="shared" si="0"/>
        <v>100</v>
      </c>
    </row>
    <row r="55" spans="1:22" ht="12.95" customHeight="1" x14ac:dyDescent="0.15">
      <c r="A55" s="72" t="s">
        <v>211</v>
      </c>
      <c r="B55" s="73">
        <v>48</v>
      </c>
      <c r="C55" s="74" t="s">
        <v>214</v>
      </c>
      <c r="D55" s="74" t="s">
        <v>181</v>
      </c>
      <c r="E55" s="75" t="s">
        <v>129</v>
      </c>
      <c r="F55" s="87"/>
      <c r="G55" s="76"/>
      <c r="H55" s="88"/>
      <c r="I55" s="88"/>
      <c r="J55" s="88"/>
      <c r="K55" s="88"/>
      <c r="L55" s="88"/>
      <c r="M55" s="87">
        <v>350</v>
      </c>
      <c r="N55" s="87"/>
      <c r="O55" s="87"/>
      <c r="P55" s="87"/>
      <c r="Q55" s="88"/>
      <c r="R55" s="88"/>
      <c r="S55" s="88"/>
      <c r="T55" s="87"/>
      <c r="U55" s="87"/>
      <c r="V55" s="77">
        <f t="shared" si="0"/>
        <v>350</v>
      </c>
    </row>
    <row r="56" spans="1:22" ht="12.95" customHeight="1" x14ac:dyDescent="0.15">
      <c r="A56" s="72" t="s">
        <v>99</v>
      </c>
      <c r="B56" s="73">
        <v>49</v>
      </c>
      <c r="C56" s="74" t="s">
        <v>137</v>
      </c>
      <c r="D56" s="74" t="s">
        <v>215</v>
      </c>
      <c r="E56" s="75" t="s">
        <v>129</v>
      </c>
      <c r="F56" s="87"/>
      <c r="G56" s="76"/>
      <c r="H56" s="88"/>
      <c r="I56" s="88"/>
      <c r="J56" s="88"/>
      <c r="K56" s="88"/>
      <c r="L56" s="88"/>
      <c r="M56" s="87"/>
      <c r="N56" s="87"/>
      <c r="O56" s="87">
        <v>60</v>
      </c>
      <c r="P56" s="87"/>
      <c r="Q56" s="88"/>
      <c r="R56" s="88"/>
      <c r="S56" s="88"/>
      <c r="T56" s="87"/>
      <c r="U56" s="87">
        <v>12</v>
      </c>
      <c r="V56" s="77">
        <f t="shared" si="0"/>
        <v>72</v>
      </c>
    </row>
    <row r="57" spans="1:22" ht="12.95" customHeight="1" x14ac:dyDescent="0.15">
      <c r="A57" s="72" t="s">
        <v>99</v>
      </c>
      <c r="B57" s="73">
        <v>50</v>
      </c>
      <c r="C57" s="74" t="s">
        <v>137</v>
      </c>
      <c r="D57" s="74" t="s">
        <v>216</v>
      </c>
      <c r="E57" s="75" t="s">
        <v>129</v>
      </c>
      <c r="F57" s="87"/>
      <c r="G57" s="76"/>
      <c r="H57" s="88"/>
      <c r="I57" s="88"/>
      <c r="J57" s="88"/>
      <c r="K57" s="88"/>
      <c r="L57" s="88"/>
      <c r="M57" s="87"/>
      <c r="N57" s="87"/>
      <c r="O57" s="87">
        <v>295</v>
      </c>
      <c r="P57" s="87"/>
      <c r="Q57" s="88"/>
      <c r="R57" s="88"/>
      <c r="S57" s="88"/>
      <c r="T57" s="87"/>
      <c r="U57" s="87">
        <v>59</v>
      </c>
      <c r="V57" s="77">
        <f t="shared" si="0"/>
        <v>354</v>
      </c>
    </row>
    <row r="58" spans="1:22" ht="12.95" customHeight="1" x14ac:dyDescent="0.15">
      <c r="A58" s="72" t="s">
        <v>99</v>
      </c>
      <c r="B58" s="73">
        <v>51</v>
      </c>
      <c r="C58" s="74" t="s">
        <v>163</v>
      </c>
      <c r="D58" s="74" t="s">
        <v>165</v>
      </c>
      <c r="E58" s="75" t="s">
        <v>129</v>
      </c>
      <c r="F58" s="87"/>
      <c r="G58" s="76"/>
      <c r="H58" s="88"/>
      <c r="I58" s="88"/>
      <c r="J58" s="88"/>
      <c r="K58" s="88"/>
      <c r="L58" s="88"/>
      <c r="M58" s="87"/>
      <c r="N58" s="87">
        <v>450</v>
      </c>
      <c r="O58" s="87"/>
      <c r="P58" s="87"/>
      <c r="Q58" s="88"/>
      <c r="R58" s="88"/>
      <c r="S58" s="88"/>
      <c r="T58" s="87"/>
      <c r="U58" s="87">
        <v>90</v>
      </c>
      <c r="V58" s="77">
        <f t="shared" si="0"/>
        <v>540</v>
      </c>
    </row>
    <row r="59" spans="1:22" ht="12.95" customHeight="1" x14ac:dyDescent="0.15">
      <c r="A59" s="72" t="s">
        <v>99</v>
      </c>
      <c r="B59" s="73">
        <v>52</v>
      </c>
      <c r="C59" s="74" t="s">
        <v>163</v>
      </c>
      <c r="D59" s="74" t="s">
        <v>217</v>
      </c>
      <c r="E59" s="75" t="s">
        <v>129</v>
      </c>
      <c r="F59" s="87"/>
      <c r="G59" s="76"/>
      <c r="H59" s="88"/>
      <c r="I59" s="88"/>
      <c r="J59" s="88"/>
      <c r="K59" s="88"/>
      <c r="L59" s="88"/>
      <c r="M59" s="87"/>
      <c r="N59" s="87">
        <v>1695</v>
      </c>
      <c r="O59" s="87"/>
      <c r="P59" s="87"/>
      <c r="Q59" s="88"/>
      <c r="R59" s="88"/>
      <c r="S59" s="88"/>
      <c r="T59" s="87"/>
      <c r="U59" s="87">
        <v>339</v>
      </c>
      <c r="V59" s="77">
        <f t="shared" si="0"/>
        <v>2034</v>
      </c>
    </row>
    <row r="60" spans="1:22" ht="12.95" customHeight="1" x14ac:dyDescent="0.15">
      <c r="A60" s="72" t="s">
        <v>99</v>
      </c>
      <c r="B60" s="73">
        <v>52</v>
      </c>
      <c r="C60" s="74" t="s">
        <v>163</v>
      </c>
      <c r="D60" s="74" t="s">
        <v>218</v>
      </c>
      <c r="E60" s="75" t="s">
        <v>129</v>
      </c>
      <c r="F60" s="87"/>
      <c r="G60" s="76"/>
      <c r="H60" s="88"/>
      <c r="I60" s="88"/>
      <c r="J60" s="88"/>
      <c r="K60" s="88"/>
      <c r="L60" s="88"/>
      <c r="M60" s="87"/>
      <c r="N60" s="87">
        <v>1695</v>
      </c>
      <c r="O60" s="87"/>
      <c r="P60" s="87"/>
      <c r="Q60" s="88"/>
      <c r="R60" s="88"/>
      <c r="S60" s="88"/>
      <c r="T60" s="87"/>
      <c r="U60" s="87">
        <v>339</v>
      </c>
      <c r="V60" s="77">
        <f t="shared" si="0"/>
        <v>2034</v>
      </c>
    </row>
    <row r="61" spans="1:22" ht="12.95" customHeight="1" x14ac:dyDescent="0.15">
      <c r="A61" s="72" t="s">
        <v>99</v>
      </c>
      <c r="B61" s="73">
        <v>53</v>
      </c>
      <c r="C61" s="74" t="s">
        <v>219</v>
      </c>
      <c r="D61" s="74" t="s">
        <v>220</v>
      </c>
      <c r="E61" s="75" t="s">
        <v>129</v>
      </c>
      <c r="F61" s="87"/>
      <c r="G61" s="76"/>
      <c r="H61" s="88"/>
      <c r="I61" s="88"/>
      <c r="J61" s="88"/>
      <c r="K61" s="88"/>
      <c r="L61" s="88"/>
      <c r="M61" s="87"/>
      <c r="N61" s="87"/>
      <c r="O61" s="87"/>
      <c r="P61" s="87"/>
      <c r="Q61" s="88"/>
      <c r="R61" s="88"/>
      <c r="S61" s="88"/>
      <c r="T61" s="87">
        <v>745.83</v>
      </c>
      <c r="U61" s="87">
        <v>149.16999999999999</v>
      </c>
      <c r="V61" s="77">
        <f t="shared" si="0"/>
        <v>895</v>
      </c>
    </row>
    <row r="62" spans="1:22" ht="12.95" customHeight="1" x14ac:dyDescent="0.15">
      <c r="A62" s="72" t="s">
        <v>221</v>
      </c>
      <c r="B62" s="73" t="s">
        <v>126</v>
      </c>
      <c r="C62" s="74" t="s">
        <v>156</v>
      </c>
      <c r="D62" s="74" t="s">
        <v>157</v>
      </c>
      <c r="E62" s="75" t="s">
        <v>129</v>
      </c>
      <c r="F62" s="87">
        <v>8</v>
      </c>
      <c r="G62" s="76"/>
      <c r="H62" s="88"/>
      <c r="I62" s="88"/>
      <c r="J62" s="88"/>
      <c r="K62" s="88"/>
      <c r="L62" s="88"/>
      <c r="M62" s="87"/>
      <c r="N62" s="87"/>
      <c r="O62" s="87"/>
      <c r="P62" s="87"/>
      <c r="Q62" s="88"/>
      <c r="R62" s="88"/>
      <c r="S62" s="88"/>
      <c r="T62" s="87"/>
      <c r="U62" s="87"/>
      <c r="V62" s="77">
        <f t="shared" si="0"/>
        <v>8</v>
      </c>
    </row>
    <row r="63" spans="1:22" ht="12.95" customHeight="1" x14ac:dyDescent="0.15">
      <c r="A63" s="72" t="s">
        <v>98</v>
      </c>
      <c r="B63" s="73">
        <v>54</v>
      </c>
      <c r="C63" s="74" t="s">
        <v>140</v>
      </c>
      <c r="D63" s="74" t="s">
        <v>111</v>
      </c>
      <c r="E63" s="75" t="s">
        <v>129</v>
      </c>
      <c r="F63" s="87">
        <v>123</v>
      </c>
      <c r="G63" s="76">
        <v>1115.75</v>
      </c>
      <c r="H63" s="88">
        <v>68.650000000000006</v>
      </c>
      <c r="I63" s="88"/>
      <c r="J63" s="88"/>
      <c r="K63" s="88"/>
      <c r="L63" s="88"/>
      <c r="M63" s="87"/>
      <c r="N63" s="87"/>
      <c r="O63" s="87"/>
      <c r="P63" s="87"/>
      <c r="Q63" s="88"/>
      <c r="R63" s="88"/>
      <c r="S63" s="88"/>
      <c r="T63" s="87"/>
      <c r="U63" s="87">
        <v>11.16</v>
      </c>
      <c r="V63" s="77">
        <f t="shared" si="0"/>
        <v>1318.5600000000002</v>
      </c>
    </row>
    <row r="64" spans="1:22" ht="12.95" customHeight="1" x14ac:dyDescent="0.15">
      <c r="A64" s="72" t="s">
        <v>98</v>
      </c>
      <c r="B64" s="73">
        <v>55</v>
      </c>
      <c r="C64" s="74" t="s">
        <v>159</v>
      </c>
      <c r="D64" s="74" t="s">
        <v>160</v>
      </c>
      <c r="E64" s="75" t="s">
        <v>129</v>
      </c>
      <c r="F64" s="87"/>
      <c r="G64" s="76"/>
      <c r="H64" s="88"/>
      <c r="I64" s="88">
        <v>11.4</v>
      </c>
      <c r="J64" s="88">
        <v>46.45</v>
      </c>
      <c r="K64" s="88">
        <v>62.55</v>
      </c>
      <c r="L64" s="88"/>
      <c r="M64" s="87"/>
      <c r="N64" s="87"/>
      <c r="O64" s="87"/>
      <c r="P64" s="87"/>
      <c r="Q64" s="88"/>
      <c r="R64" s="88"/>
      <c r="S64" s="88"/>
      <c r="T64" s="87"/>
      <c r="U64" s="87"/>
      <c r="V64" s="77">
        <f t="shared" si="0"/>
        <v>120.4</v>
      </c>
    </row>
    <row r="65" spans="1:22" ht="12.95" customHeight="1" x14ac:dyDescent="0.15">
      <c r="A65" s="72" t="s">
        <v>98</v>
      </c>
      <c r="B65" s="73">
        <v>56</v>
      </c>
      <c r="C65" s="74" t="s">
        <v>133</v>
      </c>
      <c r="D65" s="74" t="s">
        <v>134</v>
      </c>
      <c r="E65" s="75" t="s">
        <v>129</v>
      </c>
      <c r="F65" s="87">
        <v>32.229999999999997</v>
      </c>
      <c r="G65" s="76"/>
      <c r="H65" s="88"/>
      <c r="I65" s="88"/>
      <c r="J65" s="88"/>
      <c r="K65" s="88"/>
      <c r="L65" s="88"/>
      <c r="M65" s="87"/>
      <c r="N65" s="87"/>
      <c r="O65" s="87"/>
      <c r="P65" s="87"/>
      <c r="Q65" s="88"/>
      <c r="R65" s="88"/>
      <c r="S65" s="88"/>
      <c r="T65" s="87"/>
      <c r="U65" s="87">
        <v>6.48</v>
      </c>
      <c r="V65" s="77">
        <f t="shared" si="0"/>
        <v>38.709999999999994</v>
      </c>
    </row>
    <row r="66" spans="1:22" ht="12.95" customHeight="1" x14ac:dyDescent="0.15">
      <c r="A66" s="72" t="s">
        <v>98</v>
      </c>
      <c r="B66" s="73">
        <v>57</v>
      </c>
      <c r="C66" s="74" t="s">
        <v>222</v>
      </c>
      <c r="D66" s="74" t="s">
        <v>223</v>
      </c>
      <c r="E66" s="75"/>
      <c r="F66" s="87">
        <v>25</v>
      </c>
      <c r="G66" s="76"/>
      <c r="H66" s="88"/>
      <c r="I66" s="88"/>
      <c r="J66" s="88"/>
      <c r="K66" s="88"/>
      <c r="L66" s="88"/>
      <c r="M66" s="87"/>
      <c r="N66" s="87"/>
      <c r="O66" s="87"/>
      <c r="P66" s="87"/>
      <c r="Q66" s="88"/>
      <c r="R66" s="88"/>
      <c r="S66" s="88"/>
      <c r="T66" s="87"/>
      <c r="U66" s="87"/>
      <c r="V66" s="77">
        <f t="shared" ref="V66:V129" si="1">SUM(F66:U66)</f>
        <v>25</v>
      </c>
    </row>
    <row r="67" spans="1:22" ht="12.95" customHeight="1" x14ac:dyDescent="0.15">
      <c r="A67" s="72" t="s">
        <v>98</v>
      </c>
      <c r="B67" s="73">
        <v>58</v>
      </c>
      <c r="C67" s="74" t="s">
        <v>224</v>
      </c>
      <c r="D67" s="74" t="s">
        <v>225</v>
      </c>
      <c r="E67" s="75" t="s">
        <v>129</v>
      </c>
      <c r="F67" s="87"/>
      <c r="G67" s="76"/>
      <c r="H67" s="88"/>
      <c r="I67" s="88"/>
      <c r="J67" s="88"/>
      <c r="K67" s="88"/>
      <c r="L67" s="88"/>
      <c r="M67" s="87"/>
      <c r="N67" s="87"/>
      <c r="O67" s="87"/>
      <c r="P67" s="87"/>
      <c r="Q67" s="88">
        <v>300</v>
      </c>
      <c r="R67" s="88"/>
      <c r="S67" s="88"/>
      <c r="T67" s="87"/>
      <c r="U67" s="87"/>
      <c r="V67" s="77">
        <f t="shared" si="1"/>
        <v>300</v>
      </c>
    </row>
    <row r="68" spans="1:22" ht="12.95" customHeight="1" x14ac:dyDescent="0.15">
      <c r="A68" s="72" t="s">
        <v>98</v>
      </c>
      <c r="B68" s="73">
        <v>59</v>
      </c>
      <c r="C68" s="74" t="s">
        <v>166</v>
      </c>
      <c r="D68" s="74" t="s">
        <v>226</v>
      </c>
      <c r="E68" s="75" t="s">
        <v>129</v>
      </c>
      <c r="F68" s="87">
        <v>24.43</v>
      </c>
      <c r="G68" s="76"/>
      <c r="H68" s="88"/>
      <c r="I68" s="88"/>
      <c r="J68" s="88"/>
      <c r="K68" s="88"/>
      <c r="L68" s="88"/>
      <c r="M68" s="87"/>
      <c r="N68" s="87"/>
      <c r="O68" s="87"/>
      <c r="P68" s="87"/>
      <c r="Q68" s="88"/>
      <c r="R68" s="88"/>
      <c r="S68" s="88"/>
      <c r="T68" s="87"/>
      <c r="U68" s="87"/>
      <c r="V68" s="77">
        <f t="shared" si="1"/>
        <v>24.43</v>
      </c>
    </row>
    <row r="69" spans="1:22" ht="12.95" customHeight="1" x14ac:dyDescent="0.15">
      <c r="A69" s="72" t="s">
        <v>98</v>
      </c>
      <c r="B69" s="73">
        <v>60</v>
      </c>
      <c r="C69" s="74" t="s">
        <v>178</v>
      </c>
      <c r="D69" s="74" t="s">
        <v>179</v>
      </c>
      <c r="E69" s="75" t="s">
        <v>129</v>
      </c>
      <c r="F69" s="87"/>
      <c r="G69" s="76"/>
      <c r="H69" s="88"/>
      <c r="I69" s="88"/>
      <c r="J69" s="88"/>
      <c r="K69" s="88"/>
      <c r="L69" s="88"/>
      <c r="M69" s="87"/>
      <c r="N69" s="87"/>
      <c r="O69" s="87"/>
      <c r="P69" s="87">
        <v>20</v>
      </c>
      <c r="Q69" s="88"/>
      <c r="R69" s="88"/>
      <c r="S69" s="88"/>
      <c r="T69" s="87"/>
      <c r="U69" s="87"/>
      <c r="V69" s="77">
        <f t="shared" si="1"/>
        <v>20</v>
      </c>
    </row>
    <row r="70" spans="1:22" ht="12.95" customHeight="1" x14ac:dyDescent="0.15">
      <c r="A70" s="72" t="s">
        <v>98</v>
      </c>
      <c r="B70" s="73">
        <v>61</v>
      </c>
      <c r="C70" s="74" t="s">
        <v>227</v>
      </c>
      <c r="D70" s="74" t="s">
        <v>228</v>
      </c>
      <c r="E70" s="75" t="s">
        <v>129</v>
      </c>
      <c r="F70" s="87"/>
      <c r="G70" s="76"/>
      <c r="H70" s="88"/>
      <c r="I70" s="88"/>
      <c r="J70" s="88"/>
      <c r="K70" s="88"/>
      <c r="L70" s="88"/>
      <c r="M70" s="87"/>
      <c r="N70" s="87"/>
      <c r="O70" s="87"/>
      <c r="P70" s="87"/>
      <c r="Q70" s="88"/>
      <c r="R70" s="88">
        <v>3.33</v>
      </c>
      <c r="S70" s="88"/>
      <c r="T70" s="87"/>
      <c r="U70" s="87"/>
      <c r="V70" s="77">
        <f t="shared" si="1"/>
        <v>3.33</v>
      </c>
    </row>
    <row r="71" spans="1:22" ht="12.95" customHeight="1" x14ac:dyDescent="0.15">
      <c r="A71" s="72" t="s">
        <v>98</v>
      </c>
      <c r="B71" s="73">
        <v>62</v>
      </c>
      <c r="C71" s="74" t="s">
        <v>229</v>
      </c>
      <c r="D71" s="74" t="s">
        <v>230</v>
      </c>
      <c r="E71" s="75" t="s">
        <v>129</v>
      </c>
      <c r="F71" s="87"/>
      <c r="G71" s="76"/>
      <c r="H71" s="88"/>
      <c r="I71" s="88"/>
      <c r="J71" s="88"/>
      <c r="K71" s="88"/>
      <c r="L71" s="88"/>
      <c r="M71" s="87"/>
      <c r="N71" s="87"/>
      <c r="O71" s="87"/>
      <c r="P71" s="87"/>
      <c r="Q71" s="88">
        <v>1184</v>
      </c>
      <c r="R71" s="88"/>
      <c r="S71" s="88"/>
      <c r="T71" s="87"/>
      <c r="U71" s="87">
        <v>237</v>
      </c>
      <c r="V71" s="77">
        <f t="shared" si="1"/>
        <v>1421</v>
      </c>
    </row>
    <row r="72" spans="1:22" ht="12.95" customHeight="1" x14ac:dyDescent="0.15">
      <c r="A72" s="72" t="s">
        <v>98</v>
      </c>
      <c r="B72" s="73">
        <v>63</v>
      </c>
      <c r="C72" s="74" t="s">
        <v>231</v>
      </c>
      <c r="D72" s="74" t="s">
        <v>223</v>
      </c>
      <c r="E72" s="75" t="s">
        <v>129</v>
      </c>
      <c r="F72" s="87">
        <v>193</v>
      </c>
      <c r="G72" s="76"/>
      <c r="H72" s="88"/>
      <c r="I72" s="88"/>
      <c r="J72" s="88"/>
      <c r="K72" s="88"/>
      <c r="L72" s="88"/>
      <c r="M72" s="87"/>
      <c r="N72" s="87"/>
      <c r="O72" s="87"/>
      <c r="P72" s="87"/>
      <c r="Q72" s="88"/>
      <c r="R72" s="88"/>
      <c r="S72" s="88"/>
      <c r="T72" s="87"/>
      <c r="U72" s="87"/>
      <c r="V72" s="77">
        <f t="shared" si="1"/>
        <v>193</v>
      </c>
    </row>
    <row r="73" spans="1:22" ht="12.95" customHeight="1" x14ac:dyDescent="0.15">
      <c r="A73" s="72" t="s">
        <v>98</v>
      </c>
      <c r="B73" s="73">
        <v>64</v>
      </c>
      <c r="C73" s="74" t="s">
        <v>232</v>
      </c>
      <c r="D73" s="74" t="s">
        <v>223</v>
      </c>
      <c r="E73" s="75" t="s">
        <v>129</v>
      </c>
      <c r="F73" s="87">
        <v>1664</v>
      </c>
      <c r="G73" s="76"/>
      <c r="H73" s="88"/>
      <c r="I73" s="88"/>
      <c r="J73" s="88"/>
      <c r="K73" s="88"/>
      <c r="L73" s="88"/>
      <c r="M73" s="87"/>
      <c r="N73" s="87"/>
      <c r="O73" s="87"/>
      <c r="P73" s="87"/>
      <c r="Q73" s="88"/>
      <c r="R73" s="88"/>
      <c r="S73" s="88"/>
      <c r="T73" s="87"/>
      <c r="U73" s="87"/>
      <c r="V73" s="77">
        <f t="shared" si="1"/>
        <v>1664</v>
      </c>
    </row>
    <row r="74" spans="1:22" ht="12.95" customHeight="1" x14ac:dyDescent="0.15">
      <c r="A74" s="72" t="s">
        <v>233</v>
      </c>
      <c r="B74" s="73">
        <v>65</v>
      </c>
      <c r="C74" s="74" t="s">
        <v>135</v>
      </c>
      <c r="D74" s="74" t="s">
        <v>234</v>
      </c>
      <c r="E74" s="75" t="s">
        <v>129</v>
      </c>
      <c r="F74" s="87">
        <v>297</v>
      </c>
      <c r="G74" s="76"/>
      <c r="H74" s="88"/>
      <c r="I74" s="88"/>
      <c r="J74" s="88"/>
      <c r="K74" s="88"/>
      <c r="L74" s="88"/>
      <c r="M74" s="87"/>
      <c r="N74" s="87"/>
      <c r="O74" s="87"/>
      <c r="P74" s="87"/>
      <c r="Q74" s="88"/>
      <c r="R74" s="88"/>
      <c r="S74" s="88"/>
      <c r="T74" s="87"/>
      <c r="U74" s="87">
        <v>59.4</v>
      </c>
      <c r="V74" s="77">
        <f t="shared" si="1"/>
        <v>356.4</v>
      </c>
    </row>
    <row r="75" spans="1:22" ht="12.95" customHeight="1" x14ac:dyDescent="0.15">
      <c r="A75" s="72" t="s">
        <v>233</v>
      </c>
      <c r="B75" s="73">
        <v>66</v>
      </c>
      <c r="C75" s="74" t="s">
        <v>209</v>
      </c>
      <c r="D75" s="74" t="s">
        <v>210</v>
      </c>
      <c r="E75" s="75" t="s">
        <v>129</v>
      </c>
      <c r="F75" s="87"/>
      <c r="G75" s="76"/>
      <c r="H75" s="88"/>
      <c r="I75" s="88"/>
      <c r="J75" s="88"/>
      <c r="K75" s="88"/>
      <c r="L75" s="88"/>
      <c r="M75" s="87"/>
      <c r="N75" s="87"/>
      <c r="O75" s="87"/>
      <c r="P75" s="87"/>
      <c r="Q75" s="88">
        <v>399.83</v>
      </c>
      <c r="R75" s="88"/>
      <c r="S75" s="88"/>
      <c r="T75" s="87"/>
      <c r="U75" s="87"/>
      <c r="V75" s="77">
        <f t="shared" si="1"/>
        <v>399.83</v>
      </c>
    </row>
    <row r="76" spans="1:22" ht="12.95" customHeight="1" x14ac:dyDescent="0.15">
      <c r="A76" s="72" t="s">
        <v>235</v>
      </c>
      <c r="B76" s="73" t="s">
        <v>126</v>
      </c>
      <c r="C76" s="74" t="s">
        <v>236</v>
      </c>
      <c r="D76" s="74" t="s">
        <v>128</v>
      </c>
      <c r="E76" s="75" t="s">
        <v>129</v>
      </c>
      <c r="F76" s="87">
        <v>76.52</v>
      </c>
      <c r="G76" s="76"/>
      <c r="H76" s="88"/>
      <c r="I76" s="88"/>
      <c r="J76" s="88"/>
      <c r="K76" s="88"/>
      <c r="L76" s="88"/>
      <c r="M76" s="87"/>
      <c r="N76" s="87"/>
      <c r="O76" s="87"/>
      <c r="P76" s="87"/>
      <c r="Q76" s="88"/>
      <c r="R76" s="88"/>
      <c r="S76" s="88"/>
      <c r="T76" s="87"/>
      <c r="U76" s="87">
        <v>15.3</v>
      </c>
      <c r="V76" s="77">
        <f t="shared" si="1"/>
        <v>91.82</v>
      </c>
    </row>
    <row r="77" spans="1:22" ht="12.95" customHeight="1" x14ac:dyDescent="0.15">
      <c r="A77" s="72" t="s">
        <v>237</v>
      </c>
      <c r="B77" s="73">
        <v>67</v>
      </c>
      <c r="C77" s="74" t="s">
        <v>137</v>
      </c>
      <c r="D77" s="74" t="s">
        <v>238</v>
      </c>
      <c r="E77" s="75" t="s">
        <v>129</v>
      </c>
      <c r="F77" s="87"/>
      <c r="G77" s="76"/>
      <c r="H77" s="88"/>
      <c r="I77" s="88"/>
      <c r="J77" s="88"/>
      <c r="K77" s="88"/>
      <c r="L77" s="88"/>
      <c r="M77" s="87"/>
      <c r="N77" s="87"/>
      <c r="O77" s="87">
        <v>945</v>
      </c>
      <c r="P77" s="87"/>
      <c r="Q77" s="88"/>
      <c r="R77" s="88"/>
      <c r="S77" s="88"/>
      <c r="T77" s="87"/>
      <c r="U77" s="87">
        <v>189</v>
      </c>
      <c r="V77" s="77">
        <f t="shared" si="1"/>
        <v>1134</v>
      </c>
    </row>
    <row r="78" spans="1:22" ht="12.95" customHeight="1" x14ac:dyDescent="0.15">
      <c r="A78" s="72" t="s">
        <v>237</v>
      </c>
      <c r="B78" s="73">
        <v>68</v>
      </c>
      <c r="C78" s="74" t="s">
        <v>133</v>
      </c>
      <c r="D78" s="74" t="s">
        <v>239</v>
      </c>
      <c r="E78" s="75" t="s">
        <v>129</v>
      </c>
      <c r="F78" s="87">
        <v>32.229999999999997</v>
      </c>
      <c r="G78" s="76"/>
      <c r="H78" s="88"/>
      <c r="I78" s="88"/>
      <c r="J78" s="88"/>
      <c r="K78" s="88"/>
      <c r="L78" s="88"/>
      <c r="M78" s="87"/>
      <c r="N78" s="87"/>
      <c r="O78" s="87"/>
      <c r="P78" s="87"/>
      <c r="Q78" s="88"/>
      <c r="R78" s="88"/>
      <c r="S78" s="88"/>
      <c r="T78" s="87"/>
      <c r="U78" s="87">
        <v>6.48</v>
      </c>
      <c r="V78" s="77">
        <f t="shared" si="1"/>
        <v>38.709999999999994</v>
      </c>
    </row>
    <row r="79" spans="1:22" ht="12.95" customHeight="1" x14ac:dyDescent="0.15">
      <c r="A79" s="72" t="s">
        <v>237</v>
      </c>
      <c r="B79" s="73">
        <v>69</v>
      </c>
      <c r="C79" s="74" t="s">
        <v>163</v>
      </c>
      <c r="D79" s="74" t="s">
        <v>240</v>
      </c>
      <c r="E79" s="75" t="s">
        <v>129</v>
      </c>
      <c r="F79" s="87"/>
      <c r="G79" s="76"/>
      <c r="H79" s="88"/>
      <c r="I79" s="88"/>
      <c r="J79" s="88"/>
      <c r="K79" s="88"/>
      <c r="L79" s="88"/>
      <c r="M79" s="87"/>
      <c r="N79" s="87"/>
      <c r="O79" s="87">
        <v>1695</v>
      </c>
      <c r="P79" s="87"/>
      <c r="Q79" s="88"/>
      <c r="R79" s="88"/>
      <c r="S79" s="88"/>
      <c r="T79" s="87"/>
      <c r="U79" s="87">
        <v>339</v>
      </c>
      <c r="V79" s="77">
        <f t="shared" si="1"/>
        <v>2034</v>
      </c>
    </row>
    <row r="80" spans="1:22" ht="12.95" customHeight="1" x14ac:dyDescent="0.15">
      <c r="A80" s="72" t="s">
        <v>241</v>
      </c>
      <c r="B80" s="73" t="s">
        <v>126</v>
      </c>
      <c r="C80" s="74" t="s">
        <v>156</v>
      </c>
      <c r="D80" s="74" t="s">
        <v>157</v>
      </c>
      <c r="E80" s="75" t="s">
        <v>129</v>
      </c>
      <c r="F80" s="87">
        <v>10</v>
      </c>
      <c r="G80" s="76"/>
      <c r="H80" s="88"/>
      <c r="I80" s="88"/>
      <c r="J80" s="88"/>
      <c r="K80" s="88"/>
      <c r="L80" s="88"/>
      <c r="M80" s="87"/>
      <c r="N80" s="87"/>
      <c r="O80" s="87"/>
      <c r="P80" s="87"/>
      <c r="Q80" s="88"/>
      <c r="R80" s="88"/>
      <c r="S80" s="88"/>
      <c r="T80" s="87"/>
      <c r="U80" s="87"/>
      <c r="V80" s="77">
        <f t="shared" si="1"/>
        <v>10</v>
      </c>
    </row>
    <row r="81" spans="1:22" ht="12.95" customHeight="1" x14ac:dyDescent="0.15">
      <c r="A81" s="72" t="s">
        <v>242</v>
      </c>
      <c r="B81" s="73">
        <v>70</v>
      </c>
      <c r="C81" s="74" t="s">
        <v>140</v>
      </c>
      <c r="D81" s="74" t="s">
        <v>111</v>
      </c>
      <c r="E81" s="75" t="s">
        <v>129</v>
      </c>
      <c r="F81" s="87">
        <v>157.88999999999999</v>
      </c>
      <c r="G81" s="76">
        <v>1126.1099999999999</v>
      </c>
      <c r="H81" s="88">
        <v>68.650000000000006</v>
      </c>
      <c r="I81" s="88"/>
      <c r="J81" s="88"/>
      <c r="K81" s="88"/>
      <c r="L81" s="88"/>
      <c r="M81" s="87"/>
      <c r="N81" s="87"/>
      <c r="O81" s="87"/>
      <c r="P81" s="87"/>
      <c r="Q81" s="88"/>
      <c r="R81" s="88"/>
      <c r="S81" s="88"/>
      <c r="T81" s="87"/>
      <c r="U81" s="87">
        <v>25.2</v>
      </c>
      <c r="V81" s="77">
        <f t="shared" si="1"/>
        <v>1377.8500000000001</v>
      </c>
    </row>
    <row r="82" spans="1:22" ht="12.95" customHeight="1" x14ac:dyDescent="0.15">
      <c r="A82" s="72" t="s">
        <v>242</v>
      </c>
      <c r="B82" s="73">
        <v>71</v>
      </c>
      <c r="C82" s="74" t="s">
        <v>159</v>
      </c>
      <c r="D82" s="74" t="s">
        <v>160</v>
      </c>
      <c r="E82" s="75" t="s">
        <v>129</v>
      </c>
      <c r="F82" s="87"/>
      <c r="G82" s="76"/>
      <c r="H82" s="88"/>
      <c r="I82" s="88">
        <v>5.4</v>
      </c>
      <c r="J82" s="88">
        <v>12.75</v>
      </c>
      <c r="K82" s="88">
        <v>58.13</v>
      </c>
      <c r="L82" s="88"/>
      <c r="M82" s="87"/>
      <c r="N82" s="87"/>
      <c r="O82" s="87"/>
      <c r="P82" s="87"/>
      <c r="Q82" s="88"/>
      <c r="R82" s="88"/>
      <c r="S82" s="88"/>
      <c r="T82" s="87"/>
      <c r="U82" s="87"/>
      <c r="V82" s="77">
        <f t="shared" si="1"/>
        <v>76.28</v>
      </c>
    </row>
    <row r="83" spans="1:22" ht="12.95" customHeight="1" x14ac:dyDescent="0.15">
      <c r="A83" s="72" t="s">
        <v>242</v>
      </c>
      <c r="B83" s="73">
        <v>72</v>
      </c>
      <c r="C83" s="74" t="s">
        <v>243</v>
      </c>
      <c r="D83" s="74" t="s">
        <v>213</v>
      </c>
      <c r="E83" s="75" t="s">
        <v>129</v>
      </c>
      <c r="F83" s="87"/>
      <c r="G83" s="76"/>
      <c r="H83" s="88"/>
      <c r="I83" s="88"/>
      <c r="J83" s="88"/>
      <c r="K83" s="88"/>
      <c r="L83" s="88"/>
      <c r="M83" s="87">
        <v>100</v>
      </c>
      <c r="N83" s="87"/>
      <c r="O83" s="87"/>
      <c r="P83" s="87"/>
      <c r="Q83" s="88"/>
      <c r="R83" s="88"/>
      <c r="S83" s="88"/>
      <c r="T83" s="87"/>
      <c r="U83" s="87"/>
      <c r="V83" s="77">
        <f t="shared" si="1"/>
        <v>100</v>
      </c>
    </row>
    <row r="84" spans="1:22" ht="12.95" customHeight="1" x14ac:dyDescent="0.15">
      <c r="A84" s="72" t="s">
        <v>242</v>
      </c>
      <c r="B84" s="73">
        <v>73</v>
      </c>
      <c r="C84" s="74" t="s">
        <v>161</v>
      </c>
      <c r="D84" s="74" t="s">
        <v>162</v>
      </c>
      <c r="E84" s="75" t="s">
        <v>129</v>
      </c>
      <c r="F84" s="87"/>
      <c r="G84" s="76"/>
      <c r="H84" s="88"/>
      <c r="I84" s="88"/>
      <c r="J84" s="88"/>
      <c r="K84" s="88"/>
      <c r="L84" s="88">
        <v>16.11</v>
      </c>
      <c r="M84" s="87"/>
      <c r="N84" s="87"/>
      <c r="O84" s="87"/>
      <c r="P84" s="87"/>
      <c r="Q84" s="88"/>
      <c r="R84" s="88"/>
      <c r="S84" s="88"/>
      <c r="T84" s="87"/>
      <c r="U84" s="87"/>
      <c r="V84" s="77">
        <f t="shared" si="1"/>
        <v>16.11</v>
      </c>
    </row>
    <row r="85" spans="1:22" ht="12.95" customHeight="1" x14ac:dyDescent="0.15">
      <c r="A85" s="72" t="s">
        <v>242</v>
      </c>
      <c r="B85" s="73">
        <v>74</v>
      </c>
      <c r="C85" s="74" t="s">
        <v>244</v>
      </c>
      <c r="D85" s="74" t="s">
        <v>245</v>
      </c>
      <c r="E85" s="75" t="s">
        <v>129</v>
      </c>
      <c r="F85" s="87"/>
      <c r="G85" s="76"/>
      <c r="H85" s="88"/>
      <c r="I85" s="88"/>
      <c r="J85" s="88"/>
      <c r="K85" s="88"/>
      <c r="L85" s="88"/>
      <c r="M85" s="87"/>
      <c r="N85" s="87"/>
      <c r="O85" s="87">
        <v>3787.16</v>
      </c>
      <c r="P85" s="87"/>
      <c r="Q85" s="88"/>
      <c r="R85" s="88"/>
      <c r="S85" s="88"/>
      <c r="T85" s="87"/>
      <c r="U85" s="87">
        <v>757.43</v>
      </c>
      <c r="V85" s="77">
        <f t="shared" si="1"/>
        <v>4544.59</v>
      </c>
    </row>
    <row r="86" spans="1:22" ht="12.95" customHeight="1" x14ac:dyDescent="0.15">
      <c r="A86" s="72" t="s">
        <v>242</v>
      </c>
      <c r="B86" s="73">
        <v>75</v>
      </c>
      <c r="C86" s="74" t="s">
        <v>244</v>
      </c>
      <c r="D86" s="74" t="s">
        <v>246</v>
      </c>
      <c r="E86" s="75"/>
      <c r="F86" s="87"/>
      <c r="G86" s="76"/>
      <c r="H86" s="88"/>
      <c r="I86" s="88"/>
      <c r="J86" s="88"/>
      <c r="K86" s="88"/>
      <c r="L86" s="88"/>
      <c r="M86" s="87"/>
      <c r="N86" s="87"/>
      <c r="O86" s="87"/>
      <c r="P86" s="87">
        <v>980</v>
      </c>
      <c r="Q86" s="88"/>
      <c r="R86" s="88"/>
      <c r="S86" s="88"/>
      <c r="T86" s="87"/>
      <c r="U86" s="87">
        <v>196</v>
      </c>
      <c r="V86" s="77">
        <f t="shared" si="1"/>
        <v>1176</v>
      </c>
    </row>
    <row r="87" spans="1:22" ht="12.95" customHeight="1" x14ac:dyDescent="0.15">
      <c r="A87" s="72" t="s">
        <v>242</v>
      </c>
      <c r="B87" s="73">
        <v>76</v>
      </c>
      <c r="C87" s="74" t="s">
        <v>137</v>
      </c>
      <c r="D87" s="74" t="s">
        <v>247</v>
      </c>
      <c r="E87" s="75" t="s">
        <v>129</v>
      </c>
      <c r="F87" s="87"/>
      <c r="G87" s="76"/>
      <c r="H87" s="88"/>
      <c r="I87" s="88"/>
      <c r="J87" s="88"/>
      <c r="K87" s="88"/>
      <c r="L87" s="88"/>
      <c r="M87" s="87"/>
      <c r="N87" s="87"/>
      <c r="O87" s="87">
        <v>295</v>
      </c>
      <c r="P87" s="87"/>
      <c r="Q87" s="88"/>
      <c r="R87" s="88"/>
      <c r="S87" s="88"/>
      <c r="T87" s="87"/>
      <c r="U87" s="87">
        <v>59</v>
      </c>
      <c r="V87" s="77">
        <f t="shared" si="1"/>
        <v>354</v>
      </c>
    </row>
    <row r="88" spans="1:22" ht="12.95" customHeight="1" x14ac:dyDescent="0.15">
      <c r="A88" s="72" t="s">
        <v>242</v>
      </c>
      <c r="B88" s="73">
        <v>77</v>
      </c>
      <c r="C88" s="74" t="s">
        <v>137</v>
      </c>
      <c r="D88" s="74" t="s">
        <v>248</v>
      </c>
      <c r="E88" s="75" t="s">
        <v>129</v>
      </c>
      <c r="F88" s="87"/>
      <c r="G88" s="76"/>
      <c r="H88" s="88"/>
      <c r="I88" s="88"/>
      <c r="J88" s="88"/>
      <c r="K88" s="88"/>
      <c r="L88" s="88"/>
      <c r="M88" s="87"/>
      <c r="N88" s="87"/>
      <c r="O88" s="87">
        <v>485</v>
      </c>
      <c r="P88" s="87"/>
      <c r="Q88" s="88"/>
      <c r="R88" s="88"/>
      <c r="S88" s="88"/>
      <c r="T88" s="87"/>
      <c r="U88" s="87">
        <v>97</v>
      </c>
      <c r="V88" s="77">
        <f t="shared" si="1"/>
        <v>582</v>
      </c>
    </row>
    <row r="89" spans="1:22" ht="12.95" customHeight="1" x14ac:dyDescent="0.15">
      <c r="A89" s="72" t="s">
        <v>242</v>
      </c>
      <c r="B89" s="73">
        <v>78</v>
      </c>
      <c r="C89" s="74" t="s">
        <v>163</v>
      </c>
      <c r="D89" s="74" t="s">
        <v>249</v>
      </c>
      <c r="E89" s="75" t="s">
        <v>129</v>
      </c>
      <c r="F89" s="87"/>
      <c r="G89" s="76"/>
      <c r="H89" s="88"/>
      <c r="I89" s="88"/>
      <c r="J89" s="88"/>
      <c r="K89" s="88"/>
      <c r="L89" s="88"/>
      <c r="M89" s="87"/>
      <c r="N89" s="87">
        <v>210</v>
      </c>
      <c r="O89" s="87"/>
      <c r="P89" s="87"/>
      <c r="Q89" s="88"/>
      <c r="R89" s="88"/>
      <c r="S89" s="88"/>
      <c r="T89" s="87"/>
      <c r="U89" s="87">
        <v>42</v>
      </c>
      <c r="V89" s="77">
        <f t="shared" si="1"/>
        <v>252</v>
      </c>
    </row>
    <row r="90" spans="1:22" ht="12.95" customHeight="1" x14ac:dyDescent="0.15">
      <c r="A90" s="72" t="s">
        <v>242</v>
      </c>
      <c r="B90" s="73">
        <v>79</v>
      </c>
      <c r="C90" s="74" t="s">
        <v>137</v>
      </c>
      <c r="D90" s="74" t="s">
        <v>250</v>
      </c>
      <c r="E90" s="75" t="s">
        <v>129</v>
      </c>
      <c r="F90" s="87"/>
      <c r="G90" s="76"/>
      <c r="H90" s="88"/>
      <c r="I90" s="88"/>
      <c r="J90" s="88"/>
      <c r="K90" s="88"/>
      <c r="L90" s="88"/>
      <c r="M90" s="87"/>
      <c r="N90" s="87"/>
      <c r="O90" s="87">
        <v>295</v>
      </c>
      <c r="P90" s="87"/>
      <c r="Q90" s="88"/>
      <c r="R90" s="88"/>
      <c r="S90" s="88"/>
      <c r="T90" s="87"/>
      <c r="U90" s="87">
        <v>59</v>
      </c>
      <c r="V90" s="77">
        <f t="shared" si="1"/>
        <v>354</v>
      </c>
    </row>
    <row r="91" spans="1:22" ht="12.95" customHeight="1" x14ac:dyDescent="0.15">
      <c r="A91" s="72" t="s">
        <v>242</v>
      </c>
      <c r="B91" s="73">
        <v>80</v>
      </c>
      <c r="C91" s="74" t="s">
        <v>137</v>
      </c>
      <c r="D91" s="74" t="s">
        <v>251</v>
      </c>
      <c r="E91" s="75" t="s">
        <v>129</v>
      </c>
      <c r="F91" s="87"/>
      <c r="G91" s="76"/>
      <c r="H91" s="88"/>
      <c r="I91" s="88"/>
      <c r="J91" s="88"/>
      <c r="K91" s="88"/>
      <c r="L91" s="88"/>
      <c r="M91" s="87"/>
      <c r="N91" s="87"/>
      <c r="O91" s="87">
        <v>945</v>
      </c>
      <c r="P91" s="87"/>
      <c r="Q91" s="88"/>
      <c r="R91" s="88"/>
      <c r="S91" s="88"/>
      <c r="T91" s="87"/>
      <c r="U91" s="87">
        <v>189</v>
      </c>
      <c r="V91" s="77">
        <f t="shared" si="1"/>
        <v>1134</v>
      </c>
    </row>
    <row r="92" spans="1:22" ht="12.95" customHeight="1" x14ac:dyDescent="0.15">
      <c r="A92" s="72" t="s">
        <v>252</v>
      </c>
      <c r="B92" s="73">
        <v>81</v>
      </c>
      <c r="C92" s="74" t="s">
        <v>253</v>
      </c>
      <c r="D92" s="74" t="s">
        <v>254</v>
      </c>
      <c r="E92" s="75" t="s">
        <v>129</v>
      </c>
      <c r="F92" s="87">
        <v>56</v>
      </c>
      <c r="G92" s="76"/>
      <c r="H92" s="88"/>
      <c r="I92" s="88"/>
      <c r="J92" s="88"/>
      <c r="K92" s="88"/>
      <c r="L92" s="88"/>
      <c r="M92" s="87"/>
      <c r="N92" s="87"/>
      <c r="O92" s="87"/>
      <c r="P92" s="87"/>
      <c r="Q92" s="88"/>
      <c r="R92" s="88"/>
      <c r="S92" s="88"/>
      <c r="T92" s="87"/>
      <c r="U92" s="87"/>
      <c r="V92" s="77">
        <f t="shared" si="1"/>
        <v>56</v>
      </c>
    </row>
    <row r="93" spans="1:22" ht="12.95" customHeight="1" x14ac:dyDescent="0.15">
      <c r="A93" s="72" t="s">
        <v>252</v>
      </c>
      <c r="B93" s="73">
        <v>82</v>
      </c>
      <c r="C93" s="74" t="s">
        <v>255</v>
      </c>
      <c r="D93" s="74" t="s">
        <v>256</v>
      </c>
      <c r="E93" s="75" t="s">
        <v>129</v>
      </c>
      <c r="F93" s="87">
        <v>125.08</v>
      </c>
      <c r="G93" s="76"/>
      <c r="H93" s="88"/>
      <c r="I93" s="88"/>
      <c r="J93" s="88"/>
      <c r="K93" s="88"/>
      <c r="L93" s="88"/>
      <c r="M93" s="87"/>
      <c r="N93" s="87"/>
      <c r="O93" s="87"/>
      <c r="P93" s="87"/>
      <c r="Q93" s="88"/>
      <c r="R93" s="88"/>
      <c r="S93" s="88"/>
      <c r="T93" s="87"/>
      <c r="U93" s="87">
        <v>25.02</v>
      </c>
      <c r="V93" s="77">
        <f t="shared" si="1"/>
        <v>150.1</v>
      </c>
    </row>
    <row r="94" spans="1:22" ht="12.95" customHeight="1" x14ac:dyDescent="0.15">
      <c r="A94" s="72" t="s">
        <v>257</v>
      </c>
      <c r="B94" s="73" t="s">
        <v>126</v>
      </c>
      <c r="C94" s="74" t="s">
        <v>127</v>
      </c>
      <c r="D94" s="74" t="s">
        <v>128</v>
      </c>
      <c r="E94" s="75" t="s">
        <v>129</v>
      </c>
      <c r="F94" s="87">
        <v>76.52</v>
      </c>
      <c r="G94" s="76"/>
      <c r="H94" s="88"/>
      <c r="I94" s="88"/>
      <c r="J94" s="88"/>
      <c r="K94" s="88"/>
      <c r="L94" s="88"/>
      <c r="M94" s="87"/>
      <c r="N94" s="87"/>
      <c r="O94" s="87"/>
      <c r="P94" s="87"/>
      <c r="Q94" s="88"/>
      <c r="R94" s="88"/>
      <c r="S94" s="88"/>
      <c r="T94" s="87"/>
      <c r="U94" s="87">
        <v>15.3</v>
      </c>
      <c r="V94" s="77">
        <f t="shared" si="1"/>
        <v>91.82</v>
      </c>
    </row>
    <row r="95" spans="1:22" ht="12.95" customHeight="1" x14ac:dyDescent="0.15">
      <c r="A95" s="72" t="s">
        <v>258</v>
      </c>
      <c r="B95" s="73">
        <v>83</v>
      </c>
      <c r="C95" s="74" t="s">
        <v>163</v>
      </c>
      <c r="D95" s="74" t="s">
        <v>259</v>
      </c>
      <c r="E95" s="75" t="s">
        <v>129</v>
      </c>
      <c r="F95" s="87"/>
      <c r="G95" s="76"/>
      <c r="H95" s="88"/>
      <c r="I95" s="88"/>
      <c r="J95" s="88"/>
      <c r="K95" s="88"/>
      <c r="L95" s="88"/>
      <c r="M95" s="87"/>
      <c r="N95" s="87"/>
      <c r="O95" s="87">
        <v>1695</v>
      </c>
      <c r="P95" s="87"/>
      <c r="Q95" s="88"/>
      <c r="R95" s="88"/>
      <c r="S95" s="88"/>
      <c r="T95" s="87"/>
      <c r="U95" s="87">
        <v>339</v>
      </c>
      <c r="V95" s="77">
        <f t="shared" si="1"/>
        <v>2034</v>
      </c>
    </row>
    <row r="96" spans="1:22" ht="12.95" customHeight="1" x14ac:dyDescent="0.15">
      <c r="A96" s="72" t="s">
        <v>258</v>
      </c>
      <c r="B96" s="73">
        <v>84</v>
      </c>
      <c r="C96" s="74" t="s">
        <v>133</v>
      </c>
      <c r="D96" s="74" t="s">
        <v>239</v>
      </c>
      <c r="E96" s="75" t="s">
        <v>129</v>
      </c>
      <c r="F96" s="87">
        <v>32.229999999999997</v>
      </c>
      <c r="G96" s="76"/>
      <c r="H96" s="88"/>
      <c r="I96" s="88"/>
      <c r="J96" s="88"/>
      <c r="K96" s="88"/>
      <c r="L96" s="88"/>
      <c r="M96" s="87"/>
      <c r="N96" s="87"/>
      <c r="O96" s="87"/>
      <c r="P96" s="87"/>
      <c r="Q96" s="88"/>
      <c r="R96" s="88"/>
      <c r="S96" s="88"/>
      <c r="T96" s="87"/>
      <c r="U96" s="87">
        <v>6.48</v>
      </c>
      <c r="V96" s="77">
        <f t="shared" si="1"/>
        <v>38.709999999999994</v>
      </c>
    </row>
    <row r="97" spans="1:22" ht="12.95" customHeight="1" x14ac:dyDescent="0.15">
      <c r="A97" s="72" t="s">
        <v>258</v>
      </c>
      <c r="B97" s="73">
        <v>85</v>
      </c>
      <c r="C97" s="74" t="s">
        <v>209</v>
      </c>
      <c r="D97" s="74" t="s">
        <v>210</v>
      </c>
      <c r="E97" s="75" t="s">
        <v>129</v>
      </c>
      <c r="F97" s="87"/>
      <c r="G97" s="76"/>
      <c r="H97" s="88"/>
      <c r="I97" s="88"/>
      <c r="J97" s="88"/>
      <c r="K97" s="88"/>
      <c r="L97" s="88"/>
      <c r="M97" s="87"/>
      <c r="N97" s="87"/>
      <c r="O97" s="87"/>
      <c r="P97" s="87"/>
      <c r="Q97" s="88">
        <v>444.83</v>
      </c>
      <c r="R97" s="88"/>
      <c r="S97" s="88"/>
      <c r="T97" s="87"/>
      <c r="U97" s="87"/>
      <c r="V97" s="77">
        <f t="shared" si="1"/>
        <v>444.83</v>
      </c>
    </row>
    <row r="98" spans="1:22" ht="12.95" customHeight="1" x14ac:dyDescent="0.15">
      <c r="A98" s="72" t="s">
        <v>258</v>
      </c>
      <c r="B98" s="73">
        <v>86</v>
      </c>
      <c r="C98" s="74" t="s">
        <v>185</v>
      </c>
      <c r="D98" s="74" t="s">
        <v>260</v>
      </c>
      <c r="E98" s="75" t="s">
        <v>129</v>
      </c>
      <c r="F98" s="87"/>
      <c r="G98" s="76"/>
      <c r="H98" s="88"/>
      <c r="I98" s="88"/>
      <c r="J98" s="88"/>
      <c r="K98" s="88"/>
      <c r="L98" s="88"/>
      <c r="M98" s="87"/>
      <c r="N98" s="87"/>
      <c r="O98" s="87"/>
      <c r="P98" s="87"/>
      <c r="Q98" s="88"/>
      <c r="R98" s="88"/>
      <c r="S98" s="88"/>
      <c r="T98" s="87">
        <v>200</v>
      </c>
      <c r="U98" s="87">
        <v>40</v>
      </c>
      <c r="V98" s="77">
        <f t="shared" si="1"/>
        <v>240</v>
      </c>
    </row>
    <row r="99" spans="1:22" ht="12.95" customHeight="1" x14ac:dyDescent="0.15">
      <c r="A99" s="72" t="s">
        <v>261</v>
      </c>
      <c r="B99" s="73" t="s">
        <v>126</v>
      </c>
      <c r="C99" s="74" t="s">
        <v>156</v>
      </c>
      <c r="D99" s="74" t="s">
        <v>157</v>
      </c>
      <c r="E99" s="75" t="s">
        <v>129</v>
      </c>
      <c r="F99" s="87">
        <v>8</v>
      </c>
      <c r="G99" s="76"/>
      <c r="H99" s="88"/>
      <c r="I99" s="88"/>
      <c r="J99" s="88"/>
      <c r="K99" s="88"/>
      <c r="L99" s="88"/>
      <c r="M99" s="87"/>
      <c r="N99" s="87"/>
      <c r="O99" s="87"/>
      <c r="P99" s="87"/>
      <c r="Q99" s="88"/>
      <c r="R99" s="88"/>
      <c r="S99" s="88"/>
      <c r="T99" s="87"/>
      <c r="U99" s="87"/>
      <c r="V99" s="77">
        <f t="shared" si="1"/>
        <v>8</v>
      </c>
    </row>
    <row r="100" spans="1:22" ht="12.95" customHeight="1" x14ac:dyDescent="0.15">
      <c r="A100" s="72" t="s">
        <v>262</v>
      </c>
      <c r="B100" s="73">
        <v>87</v>
      </c>
      <c r="C100" s="74" t="s">
        <v>140</v>
      </c>
      <c r="D100" s="74" t="s">
        <v>111</v>
      </c>
      <c r="E100" s="75" t="s">
        <v>129</v>
      </c>
      <c r="F100" s="87">
        <v>64.36</v>
      </c>
      <c r="G100" s="76">
        <v>1126.1099999999999</v>
      </c>
      <c r="H100" s="88">
        <v>68.650000000000006</v>
      </c>
      <c r="I100" s="88"/>
      <c r="J100" s="88"/>
      <c r="K100" s="88"/>
      <c r="L100" s="88"/>
      <c r="M100" s="87"/>
      <c r="N100" s="87"/>
      <c r="O100" s="87"/>
      <c r="P100" s="87"/>
      <c r="Q100" s="88"/>
      <c r="R100" s="88"/>
      <c r="S100" s="88"/>
      <c r="T100" s="87"/>
      <c r="U100" s="87">
        <v>6.49</v>
      </c>
      <c r="V100" s="77">
        <f t="shared" si="1"/>
        <v>1265.6099999999999</v>
      </c>
    </row>
    <row r="101" spans="1:22" ht="12.95" customHeight="1" x14ac:dyDescent="0.15">
      <c r="A101" s="72" t="s">
        <v>262</v>
      </c>
      <c r="B101" s="73">
        <v>88</v>
      </c>
      <c r="C101" s="74" t="s">
        <v>159</v>
      </c>
      <c r="D101" s="74" t="s">
        <v>160</v>
      </c>
      <c r="E101" s="75" t="s">
        <v>129</v>
      </c>
      <c r="F101" s="87"/>
      <c r="G101" s="76"/>
      <c r="H101" s="88"/>
      <c r="I101" s="88">
        <v>5.4</v>
      </c>
      <c r="J101" s="88">
        <v>12.75</v>
      </c>
      <c r="K101" s="88">
        <v>58.13</v>
      </c>
      <c r="L101" s="88"/>
      <c r="M101" s="87"/>
      <c r="N101" s="87"/>
      <c r="O101" s="87"/>
      <c r="P101" s="87"/>
      <c r="Q101" s="88"/>
      <c r="R101" s="88"/>
      <c r="S101" s="88"/>
      <c r="T101" s="87"/>
      <c r="U101" s="87"/>
      <c r="V101" s="77">
        <f t="shared" si="1"/>
        <v>76.28</v>
      </c>
    </row>
    <row r="102" spans="1:22" ht="12.95" customHeight="1" x14ac:dyDescent="0.15">
      <c r="A102" s="72" t="s">
        <v>262</v>
      </c>
      <c r="B102" s="73">
        <v>89</v>
      </c>
      <c r="C102" s="74" t="s">
        <v>137</v>
      </c>
      <c r="D102" s="74" t="s">
        <v>263</v>
      </c>
      <c r="E102" s="75" t="s">
        <v>129</v>
      </c>
      <c r="F102" s="87"/>
      <c r="G102" s="76"/>
      <c r="H102" s="88"/>
      <c r="I102" s="88"/>
      <c r="J102" s="88"/>
      <c r="K102" s="88"/>
      <c r="L102" s="88"/>
      <c r="M102" s="87"/>
      <c r="N102" s="87"/>
      <c r="O102" s="87">
        <v>945</v>
      </c>
      <c r="P102" s="87"/>
      <c r="Q102" s="88"/>
      <c r="R102" s="88"/>
      <c r="S102" s="88"/>
      <c r="T102" s="87"/>
      <c r="U102" s="87">
        <v>189</v>
      </c>
      <c r="V102" s="77">
        <f t="shared" si="1"/>
        <v>1134</v>
      </c>
    </row>
    <row r="103" spans="1:22" ht="12.95" customHeight="1" x14ac:dyDescent="0.15">
      <c r="A103" s="72" t="s">
        <v>262</v>
      </c>
      <c r="B103" s="73">
        <v>90</v>
      </c>
      <c r="C103" s="74" t="s">
        <v>137</v>
      </c>
      <c r="D103" s="74" t="s">
        <v>264</v>
      </c>
      <c r="E103" s="75" t="s">
        <v>129</v>
      </c>
      <c r="F103" s="87"/>
      <c r="G103" s="76"/>
      <c r="H103" s="88"/>
      <c r="I103" s="88"/>
      <c r="J103" s="88"/>
      <c r="K103" s="88"/>
      <c r="L103" s="88"/>
      <c r="M103" s="87"/>
      <c r="N103" s="87"/>
      <c r="O103" s="87">
        <v>295</v>
      </c>
      <c r="P103" s="87"/>
      <c r="Q103" s="88"/>
      <c r="R103" s="88"/>
      <c r="S103" s="88"/>
      <c r="T103" s="87"/>
      <c r="U103" s="87">
        <v>59</v>
      </c>
      <c r="V103" s="77">
        <f t="shared" si="1"/>
        <v>354</v>
      </c>
    </row>
    <row r="104" spans="1:22" ht="12.95" customHeight="1" x14ac:dyDescent="0.15">
      <c r="A104" s="72" t="s">
        <v>262</v>
      </c>
      <c r="B104" s="73">
        <v>91</v>
      </c>
      <c r="C104" s="74" t="s">
        <v>265</v>
      </c>
      <c r="D104" s="74" t="s">
        <v>266</v>
      </c>
      <c r="E104" s="75" t="s">
        <v>129</v>
      </c>
      <c r="F104" s="87">
        <v>400</v>
      </c>
      <c r="G104" s="76"/>
      <c r="H104" s="88"/>
      <c r="I104" s="88"/>
      <c r="J104" s="88"/>
      <c r="K104" s="88"/>
      <c r="L104" s="88"/>
      <c r="M104" s="87"/>
      <c r="N104" s="87"/>
      <c r="O104" s="87"/>
      <c r="P104" s="87"/>
      <c r="Q104" s="88"/>
      <c r="R104" s="88"/>
      <c r="S104" s="88"/>
      <c r="T104" s="87"/>
      <c r="U104" s="87">
        <v>80</v>
      </c>
      <c r="V104" s="77">
        <f t="shared" si="1"/>
        <v>480</v>
      </c>
    </row>
    <row r="105" spans="1:22" ht="12.95" customHeight="1" x14ac:dyDescent="0.15">
      <c r="A105" s="72" t="s">
        <v>262</v>
      </c>
      <c r="B105" s="73">
        <v>92</v>
      </c>
      <c r="C105" s="74" t="s">
        <v>163</v>
      </c>
      <c r="D105" s="74" t="s">
        <v>267</v>
      </c>
      <c r="E105" s="75" t="s">
        <v>129</v>
      </c>
      <c r="F105" s="87"/>
      <c r="G105" s="76"/>
      <c r="H105" s="88"/>
      <c r="I105" s="88"/>
      <c r="J105" s="88"/>
      <c r="K105" s="88"/>
      <c r="L105" s="88"/>
      <c r="M105" s="87"/>
      <c r="N105" s="87">
        <v>210</v>
      </c>
      <c r="O105" s="87"/>
      <c r="P105" s="87"/>
      <c r="Q105" s="88"/>
      <c r="R105" s="88"/>
      <c r="S105" s="88"/>
      <c r="T105" s="87"/>
      <c r="U105" s="87">
        <v>42</v>
      </c>
      <c r="V105" s="77">
        <f t="shared" si="1"/>
        <v>252</v>
      </c>
    </row>
    <row r="106" spans="1:22" ht="12.95" customHeight="1" x14ac:dyDescent="0.15">
      <c r="A106" s="72" t="s">
        <v>262</v>
      </c>
      <c r="B106" s="73">
        <v>93</v>
      </c>
      <c r="C106" s="74" t="s">
        <v>163</v>
      </c>
      <c r="D106" s="74" t="s">
        <v>268</v>
      </c>
      <c r="E106" s="75" t="s">
        <v>129</v>
      </c>
      <c r="F106" s="87"/>
      <c r="G106" s="76"/>
      <c r="H106" s="88"/>
      <c r="I106" s="88"/>
      <c r="J106" s="88"/>
      <c r="K106" s="88"/>
      <c r="L106" s="88"/>
      <c r="M106" s="87"/>
      <c r="N106" s="87"/>
      <c r="O106" s="87">
        <v>1695</v>
      </c>
      <c r="P106" s="87"/>
      <c r="Q106" s="88"/>
      <c r="R106" s="88"/>
      <c r="S106" s="88"/>
      <c r="T106" s="87"/>
      <c r="U106" s="87">
        <v>339</v>
      </c>
      <c r="V106" s="77">
        <f t="shared" si="1"/>
        <v>2034</v>
      </c>
    </row>
    <row r="107" spans="1:22" ht="12.95" customHeight="1" x14ac:dyDescent="0.15">
      <c r="A107" s="72" t="s">
        <v>262</v>
      </c>
      <c r="B107" s="73">
        <v>94</v>
      </c>
      <c r="C107" s="74" t="s">
        <v>269</v>
      </c>
      <c r="D107" s="74" t="s">
        <v>270</v>
      </c>
      <c r="E107" s="75" t="s">
        <v>129</v>
      </c>
      <c r="F107" s="87"/>
      <c r="G107" s="76"/>
      <c r="H107" s="88"/>
      <c r="I107" s="88"/>
      <c r="J107" s="88"/>
      <c r="K107" s="88"/>
      <c r="L107" s="88"/>
      <c r="M107" s="87"/>
      <c r="N107" s="87"/>
      <c r="O107" s="87"/>
      <c r="P107" s="87">
        <v>6450</v>
      </c>
      <c r="Q107" s="88"/>
      <c r="R107" s="88"/>
      <c r="S107" s="88"/>
      <c r="T107" s="87"/>
      <c r="U107" s="87">
        <v>1290</v>
      </c>
      <c r="V107" s="77">
        <f t="shared" si="1"/>
        <v>7740</v>
      </c>
    </row>
    <row r="108" spans="1:22" ht="12.95" customHeight="1" x14ac:dyDescent="0.15">
      <c r="A108" s="72" t="s">
        <v>46</v>
      </c>
      <c r="B108" s="73">
        <v>95</v>
      </c>
      <c r="C108" s="74" t="s">
        <v>271</v>
      </c>
      <c r="D108" s="74" t="s">
        <v>173</v>
      </c>
      <c r="E108" s="75" t="s">
        <v>129</v>
      </c>
      <c r="F108" s="87">
        <v>36</v>
      </c>
      <c r="G108" s="76"/>
      <c r="H108" s="88"/>
      <c r="I108" s="88"/>
      <c r="J108" s="88"/>
      <c r="K108" s="88"/>
      <c r="L108" s="88"/>
      <c r="M108" s="87"/>
      <c r="N108" s="87"/>
      <c r="O108" s="87"/>
      <c r="P108" s="87"/>
      <c r="Q108" s="88"/>
      <c r="R108" s="88"/>
      <c r="S108" s="88"/>
      <c r="T108" s="87"/>
      <c r="U108" s="87"/>
      <c r="V108" s="77">
        <f t="shared" si="1"/>
        <v>36</v>
      </c>
    </row>
    <row r="109" spans="1:22" ht="12.95" customHeight="1" x14ac:dyDescent="0.15">
      <c r="A109" s="72" t="s">
        <v>46</v>
      </c>
      <c r="B109" s="73">
        <v>96</v>
      </c>
      <c r="C109" s="74" t="s">
        <v>209</v>
      </c>
      <c r="D109" s="74" t="s">
        <v>210</v>
      </c>
      <c r="E109" s="75" t="s">
        <v>129</v>
      </c>
      <c r="F109" s="87"/>
      <c r="G109" s="76"/>
      <c r="H109" s="88"/>
      <c r="I109" s="88"/>
      <c r="J109" s="88"/>
      <c r="K109" s="88"/>
      <c r="L109" s="88"/>
      <c r="M109" s="87"/>
      <c r="N109" s="87"/>
      <c r="O109" s="87"/>
      <c r="P109" s="87"/>
      <c r="Q109" s="88">
        <v>292.66000000000003</v>
      </c>
      <c r="R109" s="88"/>
      <c r="S109" s="88"/>
      <c r="T109" s="87"/>
      <c r="U109" s="87"/>
      <c r="V109" s="77">
        <f t="shared" si="1"/>
        <v>292.66000000000003</v>
      </c>
    </row>
    <row r="110" spans="1:22" ht="12.95" customHeight="1" x14ac:dyDescent="0.15">
      <c r="A110" s="72" t="s">
        <v>272</v>
      </c>
      <c r="B110" s="73" t="s">
        <v>126</v>
      </c>
      <c r="C110" s="74" t="s">
        <v>127</v>
      </c>
      <c r="D110" s="74" t="s">
        <v>128</v>
      </c>
      <c r="E110" s="75" t="s">
        <v>129</v>
      </c>
      <c r="F110" s="87">
        <v>76.52</v>
      </c>
      <c r="G110" s="76"/>
      <c r="H110" s="88"/>
      <c r="I110" s="88"/>
      <c r="J110" s="88"/>
      <c r="K110" s="88"/>
      <c r="L110" s="88"/>
      <c r="M110" s="87"/>
      <c r="N110" s="87"/>
      <c r="O110" s="87"/>
      <c r="P110" s="87"/>
      <c r="Q110" s="88"/>
      <c r="R110" s="88"/>
      <c r="S110" s="88"/>
      <c r="T110" s="87"/>
      <c r="U110" s="87">
        <v>15.3</v>
      </c>
      <c r="V110" s="77">
        <f t="shared" si="1"/>
        <v>91.82</v>
      </c>
    </row>
    <row r="111" spans="1:22" ht="12.95" customHeight="1" x14ac:dyDescent="0.15">
      <c r="A111" s="72" t="s">
        <v>273</v>
      </c>
      <c r="B111" s="73">
        <v>97</v>
      </c>
      <c r="C111" s="74" t="s">
        <v>274</v>
      </c>
      <c r="D111" s="74" t="s">
        <v>275</v>
      </c>
      <c r="E111" s="75" t="s">
        <v>129</v>
      </c>
      <c r="F111" s="87">
        <v>980.75</v>
      </c>
      <c r="G111" s="76"/>
      <c r="H111" s="88"/>
      <c r="I111" s="88"/>
      <c r="J111" s="88"/>
      <c r="K111" s="88"/>
      <c r="L111" s="88"/>
      <c r="M111" s="87"/>
      <c r="N111" s="87"/>
      <c r="O111" s="87"/>
      <c r="P111" s="87"/>
      <c r="Q111" s="88"/>
      <c r="R111" s="88"/>
      <c r="S111" s="88"/>
      <c r="T111" s="87"/>
      <c r="U111" s="87"/>
      <c r="V111" s="77">
        <f t="shared" si="1"/>
        <v>980.75</v>
      </c>
    </row>
    <row r="112" spans="1:22" ht="12.95" customHeight="1" x14ac:dyDescent="0.15">
      <c r="A112" s="72" t="s">
        <v>273</v>
      </c>
      <c r="B112" s="73">
        <v>98</v>
      </c>
      <c r="C112" s="74" t="s">
        <v>178</v>
      </c>
      <c r="D112" s="74" t="s">
        <v>179</v>
      </c>
      <c r="E112" s="75" t="s">
        <v>129</v>
      </c>
      <c r="F112" s="87">
        <v>60</v>
      </c>
      <c r="G112" s="76"/>
      <c r="H112" s="88"/>
      <c r="I112" s="88"/>
      <c r="J112" s="88"/>
      <c r="K112" s="88"/>
      <c r="L112" s="88"/>
      <c r="M112" s="87"/>
      <c r="N112" s="87"/>
      <c r="O112" s="87"/>
      <c r="P112" s="87"/>
      <c r="Q112" s="88"/>
      <c r="R112" s="88"/>
      <c r="S112" s="88"/>
      <c r="T112" s="87"/>
      <c r="U112" s="87"/>
      <c r="V112" s="77">
        <f t="shared" si="1"/>
        <v>60</v>
      </c>
    </row>
    <row r="113" spans="1:22" ht="12.95" customHeight="1" x14ac:dyDescent="0.15">
      <c r="A113" s="72" t="s">
        <v>276</v>
      </c>
      <c r="B113" s="73">
        <v>99</v>
      </c>
      <c r="C113" s="74" t="s">
        <v>277</v>
      </c>
      <c r="D113" s="74" t="s">
        <v>278</v>
      </c>
      <c r="E113" s="75" t="s">
        <v>129</v>
      </c>
      <c r="F113" s="87">
        <v>15</v>
      </c>
      <c r="G113" s="76"/>
      <c r="H113" s="88"/>
      <c r="I113" s="88"/>
      <c r="J113" s="88"/>
      <c r="K113" s="88"/>
      <c r="L113" s="88"/>
      <c r="M113" s="87"/>
      <c r="N113" s="87"/>
      <c r="O113" s="87"/>
      <c r="P113" s="87"/>
      <c r="Q113" s="88"/>
      <c r="R113" s="88"/>
      <c r="S113" s="88"/>
      <c r="T113" s="87"/>
      <c r="U113" s="87"/>
      <c r="V113" s="77">
        <f t="shared" si="1"/>
        <v>15</v>
      </c>
    </row>
    <row r="114" spans="1:22" ht="12.95" customHeight="1" x14ac:dyDescent="0.15">
      <c r="A114" s="72" t="s">
        <v>279</v>
      </c>
      <c r="B114" s="73" t="s">
        <v>126</v>
      </c>
      <c r="C114" s="74" t="s">
        <v>156</v>
      </c>
      <c r="D114" s="74" t="s">
        <v>157</v>
      </c>
      <c r="E114" s="75" t="s">
        <v>129</v>
      </c>
      <c r="F114" s="87">
        <v>8</v>
      </c>
      <c r="G114" s="76"/>
      <c r="H114" s="88"/>
      <c r="I114" s="88"/>
      <c r="J114" s="88"/>
      <c r="K114" s="88"/>
      <c r="L114" s="88"/>
      <c r="M114" s="87"/>
      <c r="N114" s="87"/>
      <c r="O114" s="87"/>
      <c r="P114" s="87"/>
      <c r="Q114" s="88"/>
      <c r="R114" s="88"/>
      <c r="S114" s="88"/>
      <c r="T114" s="87"/>
      <c r="U114" s="87"/>
      <c r="V114" s="77">
        <f t="shared" si="1"/>
        <v>8</v>
      </c>
    </row>
    <row r="115" spans="1:22" ht="12.95" customHeight="1" x14ac:dyDescent="0.15">
      <c r="A115" s="72" t="s">
        <v>280</v>
      </c>
      <c r="B115" s="73">
        <v>100</v>
      </c>
      <c r="C115" s="74" t="s">
        <v>140</v>
      </c>
      <c r="D115" s="74" t="s">
        <v>111</v>
      </c>
      <c r="E115" s="75" t="s">
        <v>129</v>
      </c>
      <c r="F115" s="87">
        <v>102.98</v>
      </c>
      <c r="G115" s="76">
        <v>1125.9100000000001</v>
      </c>
      <c r="H115" s="88">
        <v>68.650000000000006</v>
      </c>
      <c r="I115" s="88"/>
      <c r="J115" s="88"/>
      <c r="K115" s="88"/>
      <c r="L115" s="88"/>
      <c r="M115" s="87"/>
      <c r="N115" s="87"/>
      <c r="O115" s="87"/>
      <c r="P115" s="87"/>
      <c r="Q115" s="88"/>
      <c r="R115" s="88"/>
      <c r="S115" s="88"/>
      <c r="T115" s="87"/>
      <c r="U115" s="87">
        <v>6.26</v>
      </c>
      <c r="V115" s="77">
        <f t="shared" si="1"/>
        <v>1303.8000000000002</v>
      </c>
    </row>
    <row r="116" spans="1:22" ht="12.95" customHeight="1" x14ac:dyDescent="0.15">
      <c r="A116" s="72" t="s">
        <v>280</v>
      </c>
      <c r="B116" s="73">
        <v>101</v>
      </c>
      <c r="C116" s="74" t="s">
        <v>159</v>
      </c>
      <c r="D116" s="74" t="s">
        <v>160</v>
      </c>
      <c r="E116" s="75" t="s">
        <v>129</v>
      </c>
      <c r="F116" s="87"/>
      <c r="G116" s="76"/>
      <c r="H116" s="88"/>
      <c r="I116" s="88">
        <v>5.6</v>
      </c>
      <c r="J116" s="88">
        <v>12.75</v>
      </c>
      <c r="K116" s="88">
        <v>58.13</v>
      </c>
      <c r="L116" s="88"/>
      <c r="M116" s="87"/>
      <c r="N116" s="87"/>
      <c r="O116" s="87"/>
      <c r="P116" s="87"/>
      <c r="Q116" s="88"/>
      <c r="R116" s="88"/>
      <c r="S116" s="88"/>
      <c r="T116" s="87"/>
      <c r="U116" s="87"/>
      <c r="V116" s="77">
        <f t="shared" si="1"/>
        <v>76.48</v>
      </c>
    </row>
    <row r="117" spans="1:22" ht="12.95" customHeight="1" x14ac:dyDescent="0.15">
      <c r="A117" s="72" t="s">
        <v>280</v>
      </c>
      <c r="B117" s="73">
        <v>102</v>
      </c>
      <c r="C117" s="74" t="s">
        <v>135</v>
      </c>
      <c r="D117" s="74" t="s">
        <v>281</v>
      </c>
      <c r="E117" s="75" t="s">
        <v>129</v>
      </c>
      <c r="F117" s="87">
        <v>59</v>
      </c>
      <c r="G117" s="76"/>
      <c r="H117" s="88"/>
      <c r="I117" s="88"/>
      <c r="J117" s="88"/>
      <c r="K117" s="88"/>
      <c r="L117" s="88"/>
      <c r="M117" s="87"/>
      <c r="N117" s="87"/>
      <c r="O117" s="87"/>
      <c r="P117" s="87"/>
      <c r="Q117" s="88"/>
      <c r="R117" s="88"/>
      <c r="S117" s="88"/>
      <c r="T117" s="87"/>
      <c r="U117" s="87">
        <v>11.8</v>
      </c>
      <c r="V117" s="77">
        <f t="shared" si="1"/>
        <v>70.8</v>
      </c>
    </row>
    <row r="118" spans="1:22" ht="12.95" customHeight="1" x14ac:dyDescent="0.15">
      <c r="A118" s="72" t="s">
        <v>280</v>
      </c>
      <c r="B118" s="73">
        <v>103</v>
      </c>
      <c r="C118" s="74" t="s">
        <v>133</v>
      </c>
      <c r="D118" s="74" t="s">
        <v>239</v>
      </c>
      <c r="E118" s="75" t="s">
        <v>129</v>
      </c>
      <c r="F118" s="87">
        <v>32.229999999999997</v>
      </c>
      <c r="G118" s="76"/>
      <c r="H118" s="88"/>
      <c r="I118" s="88"/>
      <c r="J118" s="88"/>
      <c r="K118" s="88"/>
      <c r="L118" s="88"/>
      <c r="M118" s="87"/>
      <c r="N118" s="87"/>
      <c r="O118" s="87"/>
      <c r="P118" s="87"/>
      <c r="Q118" s="88"/>
      <c r="R118" s="88"/>
      <c r="S118" s="88"/>
      <c r="T118" s="87"/>
      <c r="U118" s="87">
        <v>6.48</v>
      </c>
      <c r="V118" s="77">
        <f t="shared" si="1"/>
        <v>38.709999999999994</v>
      </c>
    </row>
    <row r="119" spans="1:22" ht="12.95" customHeight="1" x14ac:dyDescent="0.15">
      <c r="A119" s="72" t="s">
        <v>280</v>
      </c>
      <c r="B119" s="73">
        <v>104</v>
      </c>
      <c r="C119" s="74" t="s">
        <v>137</v>
      </c>
      <c r="D119" s="74" t="s">
        <v>282</v>
      </c>
      <c r="E119" s="75" t="s">
        <v>129</v>
      </c>
      <c r="F119" s="87"/>
      <c r="G119" s="76"/>
      <c r="H119" s="88"/>
      <c r="I119" s="88"/>
      <c r="J119" s="88"/>
      <c r="K119" s="88"/>
      <c r="L119" s="88"/>
      <c r="M119" s="87"/>
      <c r="N119" s="87"/>
      <c r="O119" s="87">
        <v>295</v>
      </c>
      <c r="P119" s="87"/>
      <c r="Q119" s="88"/>
      <c r="R119" s="88"/>
      <c r="S119" s="88"/>
      <c r="T119" s="87"/>
      <c r="U119" s="87">
        <v>59</v>
      </c>
      <c r="V119" s="77">
        <f t="shared" si="1"/>
        <v>354</v>
      </c>
    </row>
    <row r="120" spans="1:22" ht="12.95" customHeight="1" x14ac:dyDescent="0.15">
      <c r="A120" s="72" t="s">
        <v>280</v>
      </c>
      <c r="B120" s="73">
        <v>105</v>
      </c>
      <c r="C120" s="74" t="s">
        <v>137</v>
      </c>
      <c r="D120" s="74" t="s">
        <v>283</v>
      </c>
      <c r="E120" s="75" t="s">
        <v>129</v>
      </c>
      <c r="F120" s="87"/>
      <c r="G120" s="76"/>
      <c r="H120" s="88"/>
      <c r="I120" s="88"/>
      <c r="J120" s="88"/>
      <c r="K120" s="88"/>
      <c r="L120" s="88"/>
      <c r="M120" s="87"/>
      <c r="N120" s="87"/>
      <c r="O120" s="87">
        <v>945</v>
      </c>
      <c r="P120" s="87"/>
      <c r="Q120" s="88"/>
      <c r="R120" s="88"/>
      <c r="S120" s="88"/>
      <c r="T120" s="87"/>
      <c r="U120" s="87">
        <v>189</v>
      </c>
      <c r="V120" s="77">
        <f t="shared" si="1"/>
        <v>1134</v>
      </c>
    </row>
    <row r="121" spans="1:22" ht="12.95" customHeight="1" x14ac:dyDescent="0.15">
      <c r="A121" s="72" t="s">
        <v>284</v>
      </c>
      <c r="B121" s="73">
        <v>106</v>
      </c>
      <c r="C121" s="74" t="s">
        <v>285</v>
      </c>
      <c r="D121" s="74" t="s">
        <v>286</v>
      </c>
      <c r="E121" s="75" t="s">
        <v>129</v>
      </c>
      <c r="F121" s="87"/>
      <c r="G121" s="76"/>
      <c r="H121" s="88"/>
      <c r="I121" s="88"/>
      <c r="J121" s="88"/>
      <c r="K121" s="88"/>
      <c r="L121" s="88"/>
      <c r="M121" s="87"/>
      <c r="N121" s="87"/>
      <c r="O121" s="87"/>
      <c r="P121" s="87">
        <v>1550</v>
      </c>
      <c r="Q121" s="88"/>
      <c r="R121" s="88"/>
      <c r="S121" s="88"/>
      <c r="T121" s="87"/>
      <c r="U121" s="87"/>
      <c r="V121" s="77">
        <f t="shared" si="1"/>
        <v>1550</v>
      </c>
    </row>
    <row r="122" spans="1:22" ht="12.95" customHeight="1" x14ac:dyDescent="0.15">
      <c r="A122" s="72" t="s">
        <v>82</v>
      </c>
      <c r="B122" s="73">
        <v>107</v>
      </c>
      <c r="C122" s="74" t="s">
        <v>135</v>
      </c>
      <c r="D122" s="74" t="s">
        <v>287</v>
      </c>
      <c r="E122" s="75" t="s">
        <v>129</v>
      </c>
      <c r="F122" s="87">
        <v>75</v>
      </c>
      <c r="G122" s="76"/>
      <c r="H122" s="88"/>
      <c r="I122" s="88"/>
      <c r="J122" s="88"/>
      <c r="K122" s="88"/>
      <c r="L122" s="88"/>
      <c r="M122" s="87"/>
      <c r="N122" s="87"/>
      <c r="O122" s="87"/>
      <c r="P122" s="87"/>
      <c r="Q122" s="88"/>
      <c r="R122" s="88"/>
      <c r="S122" s="88"/>
      <c r="T122" s="87"/>
      <c r="U122" s="87">
        <v>15</v>
      </c>
      <c r="V122" s="77">
        <f t="shared" si="1"/>
        <v>90</v>
      </c>
    </row>
    <row r="123" spans="1:22" ht="12.95" customHeight="1" x14ac:dyDescent="0.15">
      <c r="A123" s="72" t="s">
        <v>82</v>
      </c>
      <c r="B123" s="73">
        <v>108</v>
      </c>
      <c r="C123" s="74" t="s">
        <v>288</v>
      </c>
      <c r="D123" s="74" t="s">
        <v>289</v>
      </c>
      <c r="E123" s="75" t="s">
        <v>129</v>
      </c>
      <c r="F123" s="87"/>
      <c r="G123" s="76"/>
      <c r="H123" s="88"/>
      <c r="I123" s="88"/>
      <c r="J123" s="88"/>
      <c r="K123" s="88"/>
      <c r="L123" s="88"/>
      <c r="M123" s="87">
        <v>1000</v>
      </c>
      <c r="N123" s="87"/>
      <c r="O123" s="87"/>
      <c r="P123" s="87"/>
      <c r="Q123" s="88"/>
      <c r="R123" s="88"/>
      <c r="S123" s="88"/>
      <c r="T123" s="87"/>
      <c r="U123" s="87"/>
      <c r="V123" s="77">
        <f t="shared" si="1"/>
        <v>1000</v>
      </c>
    </row>
    <row r="124" spans="1:22" ht="12.95" customHeight="1" x14ac:dyDescent="0.15">
      <c r="A124" s="72" t="s">
        <v>82</v>
      </c>
      <c r="B124" s="73">
        <v>109</v>
      </c>
      <c r="C124" s="74" t="s">
        <v>133</v>
      </c>
      <c r="D124" s="74" t="s">
        <v>239</v>
      </c>
      <c r="E124" s="75" t="s">
        <v>129</v>
      </c>
      <c r="F124" s="87">
        <v>32.229999999999997</v>
      </c>
      <c r="G124" s="76"/>
      <c r="H124" s="88"/>
      <c r="I124" s="88"/>
      <c r="J124" s="88"/>
      <c r="K124" s="88"/>
      <c r="L124" s="88"/>
      <c r="M124" s="87"/>
      <c r="N124" s="87"/>
      <c r="O124" s="87"/>
      <c r="P124" s="87"/>
      <c r="Q124" s="88"/>
      <c r="R124" s="88"/>
      <c r="S124" s="88"/>
      <c r="T124" s="87"/>
      <c r="U124" s="87">
        <v>6.48</v>
      </c>
      <c r="V124" s="77">
        <f t="shared" si="1"/>
        <v>38.709999999999994</v>
      </c>
    </row>
    <row r="125" spans="1:22" ht="12.95" customHeight="1" x14ac:dyDescent="0.15">
      <c r="A125" s="72" t="s">
        <v>53</v>
      </c>
      <c r="B125" s="73" t="s">
        <v>126</v>
      </c>
      <c r="C125" s="74" t="s">
        <v>127</v>
      </c>
      <c r="D125" s="74" t="s">
        <v>128</v>
      </c>
      <c r="E125" s="75" t="s">
        <v>129</v>
      </c>
      <c r="F125" s="87">
        <v>76.52</v>
      </c>
      <c r="G125" s="76"/>
      <c r="H125" s="88"/>
      <c r="I125" s="88"/>
      <c r="J125" s="88"/>
      <c r="K125" s="88"/>
      <c r="L125" s="88"/>
      <c r="M125" s="87"/>
      <c r="N125" s="87"/>
      <c r="O125" s="87"/>
      <c r="P125" s="87"/>
      <c r="Q125" s="88"/>
      <c r="R125" s="88"/>
      <c r="S125" s="88"/>
      <c r="T125" s="87"/>
      <c r="U125" s="87">
        <v>15.3</v>
      </c>
      <c r="V125" s="77">
        <f t="shared" si="1"/>
        <v>91.82</v>
      </c>
    </row>
    <row r="126" spans="1:22" ht="12.95" customHeight="1" x14ac:dyDescent="0.15">
      <c r="A126" s="72" t="s">
        <v>60</v>
      </c>
      <c r="B126" s="73">
        <v>110</v>
      </c>
      <c r="C126" s="74" t="s">
        <v>209</v>
      </c>
      <c r="D126" s="74" t="s">
        <v>210</v>
      </c>
      <c r="E126" s="75" t="s">
        <v>129</v>
      </c>
      <c r="F126" s="87"/>
      <c r="G126" s="76"/>
      <c r="H126" s="88"/>
      <c r="I126" s="88"/>
      <c r="J126" s="88"/>
      <c r="K126" s="88"/>
      <c r="L126" s="88"/>
      <c r="M126" s="87"/>
      <c r="N126" s="87"/>
      <c r="O126" s="87"/>
      <c r="P126" s="87"/>
      <c r="Q126" s="88">
        <v>134.16999999999999</v>
      </c>
      <c r="R126" s="88"/>
      <c r="S126" s="88"/>
      <c r="T126" s="87"/>
      <c r="U126" s="87"/>
      <c r="V126" s="77">
        <f t="shared" si="1"/>
        <v>134.16999999999999</v>
      </c>
    </row>
    <row r="127" spans="1:22" ht="12.95" customHeight="1" x14ac:dyDescent="0.15">
      <c r="A127" s="72" t="s">
        <v>290</v>
      </c>
      <c r="B127" s="73">
        <v>111</v>
      </c>
      <c r="C127" s="74" t="s">
        <v>137</v>
      </c>
      <c r="D127" s="74" t="s">
        <v>291</v>
      </c>
      <c r="E127" s="75" t="s">
        <v>129</v>
      </c>
      <c r="F127" s="87"/>
      <c r="G127" s="76"/>
      <c r="H127" s="88"/>
      <c r="I127" s="88"/>
      <c r="J127" s="88"/>
      <c r="K127" s="88"/>
      <c r="L127" s="88"/>
      <c r="M127" s="87"/>
      <c r="N127" s="87"/>
      <c r="O127" s="87">
        <v>295</v>
      </c>
      <c r="P127" s="87"/>
      <c r="Q127" s="88"/>
      <c r="R127" s="88"/>
      <c r="S127" s="88"/>
      <c r="T127" s="87"/>
      <c r="U127" s="87">
        <v>59</v>
      </c>
      <c r="V127" s="77">
        <f t="shared" si="1"/>
        <v>354</v>
      </c>
    </row>
    <row r="128" spans="1:22" ht="12.95" customHeight="1" x14ac:dyDescent="0.15">
      <c r="A128" s="72" t="s">
        <v>290</v>
      </c>
      <c r="B128" s="73">
        <v>112</v>
      </c>
      <c r="C128" s="74" t="s">
        <v>137</v>
      </c>
      <c r="D128" s="74" t="s">
        <v>292</v>
      </c>
      <c r="E128" s="75" t="s">
        <v>129</v>
      </c>
      <c r="F128" s="87"/>
      <c r="G128" s="76"/>
      <c r="H128" s="88"/>
      <c r="I128" s="88"/>
      <c r="J128" s="88"/>
      <c r="K128" s="88"/>
      <c r="L128" s="88"/>
      <c r="M128" s="87"/>
      <c r="N128" s="87"/>
      <c r="O128" s="87">
        <v>945</v>
      </c>
      <c r="P128" s="87"/>
      <c r="Q128" s="88"/>
      <c r="R128" s="88"/>
      <c r="S128" s="88"/>
      <c r="T128" s="87"/>
      <c r="U128" s="87">
        <v>189</v>
      </c>
      <c r="V128" s="77">
        <f t="shared" si="1"/>
        <v>1134</v>
      </c>
    </row>
    <row r="129" spans="1:22" ht="12.95" customHeight="1" x14ac:dyDescent="0.15">
      <c r="A129" s="72" t="s">
        <v>293</v>
      </c>
      <c r="B129" s="73" t="s">
        <v>126</v>
      </c>
      <c r="C129" s="74" t="s">
        <v>156</v>
      </c>
      <c r="D129" s="74" t="s">
        <v>157</v>
      </c>
      <c r="E129" s="75" t="s">
        <v>129</v>
      </c>
      <c r="F129" s="87">
        <v>8</v>
      </c>
      <c r="G129" s="76"/>
      <c r="H129" s="88"/>
      <c r="I129" s="88"/>
      <c r="J129" s="88"/>
      <c r="K129" s="88"/>
      <c r="L129" s="88"/>
      <c r="M129" s="87"/>
      <c r="N129" s="87"/>
      <c r="O129" s="87"/>
      <c r="P129" s="87"/>
      <c r="Q129" s="88"/>
      <c r="R129" s="88"/>
      <c r="S129" s="88"/>
      <c r="T129" s="87"/>
      <c r="U129" s="87"/>
      <c r="V129" s="77">
        <f t="shared" si="1"/>
        <v>8</v>
      </c>
    </row>
    <row r="130" spans="1:22" ht="12.95" customHeight="1" x14ac:dyDescent="0.15">
      <c r="A130" s="72" t="s">
        <v>86</v>
      </c>
      <c r="B130" s="73">
        <v>113</v>
      </c>
      <c r="C130" s="74" t="s">
        <v>140</v>
      </c>
      <c r="D130" s="74" t="s">
        <v>111</v>
      </c>
      <c r="E130" s="75" t="s">
        <v>129</v>
      </c>
      <c r="F130" s="87">
        <v>70.5</v>
      </c>
      <c r="G130" s="76">
        <v>1126.1099999999999</v>
      </c>
      <c r="H130" s="88">
        <v>68.650000000000006</v>
      </c>
      <c r="I130" s="88"/>
      <c r="J130" s="88"/>
      <c r="K130" s="88"/>
      <c r="L130" s="88"/>
      <c r="M130" s="87"/>
      <c r="N130" s="87"/>
      <c r="O130" s="87"/>
      <c r="P130" s="87"/>
      <c r="Q130" s="88"/>
      <c r="R130" s="88"/>
      <c r="S130" s="88"/>
      <c r="T130" s="87"/>
      <c r="U130" s="87">
        <v>6.69</v>
      </c>
      <c r="V130" s="77">
        <f t="shared" ref="V130:V193" si="2">SUM(F130:U130)</f>
        <v>1271.95</v>
      </c>
    </row>
    <row r="131" spans="1:22" ht="12.95" customHeight="1" x14ac:dyDescent="0.15">
      <c r="A131" s="72" t="s">
        <v>86</v>
      </c>
      <c r="B131" s="73">
        <v>114</v>
      </c>
      <c r="C131" s="74" t="s">
        <v>159</v>
      </c>
      <c r="D131" s="74" t="s">
        <v>160</v>
      </c>
      <c r="E131" s="75" t="s">
        <v>129</v>
      </c>
      <c r="F131" s="87"/>
      <c r="G131" s="76"/>
      <c r="H131" s="88"/>
      <c r="I131" s="88">
        <v>5.4</v>
      </c>
      <c r="J131" s="88">
        <v>12.75</v>
      </c>
      <c r="K131" s="88">
        <v>58.13</v>
      </c>
      <c r="L131" s="88"/>
      <c r="M131" s="87"/>
      <c r="N131" s="87"/>
      <c r="O131" s="87"/>
      <c r="P131" s="87"/>
      <c r="Q131" s="88"/>
      <c r="R131" s="88"/>
      <c r="S131" s="88"/>
      <c r="T131" s="87"/>
      <c r="U131" s="87"/>
      <c r="V131" s="77">
        <f t="shared" si="2"/>
        <v>76.28</v>
      </c>
    </row>
    <row r="132" spans="1:22" ht="12.95" customHeight="1" x14ac:dyDescent="0.15">
      <c r="A132" s="72" t="s">
        <v>86</v>
      </c>
      <c r="B132" s="73">
        <v>115</v>
      </c>
      <c r="C132" s="74" t="s">
        <v>294</v>
      </c>
      <c r="D132" s="74" t="s">
        <v>295</v>
      </c>
      <c r="E132" s="75" t="s">
        <v>129</v>
      </c>
      <c r="F132" s="87"/>
      <c r="G132" s="76"/>
      <c r="H132" s="88"/>
      <c r="I132" s="88"/>
      <c r="J132" s="88"/>
      <c r="K132" s="88"/>
      <c r="L132" s="88"/>
      <c r="M132" s="87">
        <v>100</v>
      </c>
      <c r="N132" s="87"/>
      <c r="O132" s="87"/>
      <c r="P132" s="87"/>
      <c r="Q132" s="88"/>
      <c r="R132" s="88"/>
      <c r="S132" s="88"/>
      <c r="T132" s="87"/>
      <c r="U132" s="87"/>
      <c r="V132" s="77">
        <f t="shared" si="2"/>
        <v>100</v>
      </c>
    </row>
    <row r="133" spans="1:22" ht="12.95" customHeight="1" x14ac:dyDescent="0.15">
      <c r="A133" s="72" t="s">
        <v>86</v>
      </c>
      <c r="B133" s="73">
        <v>116</v>
      </c>
      <c r="C133" s="74" t="s">
        <v>185</v>
      </c>
      <c r="D133" s="74" t="s">
        <v>296</v>
      </c>
      <c r="E133" s="75" t="s">
        <v>129</v>
      </c>
      <c r="F133" s="87">
        <v>1290</v>
      </c>
      <c r="G133" s="76"/>
      <c r="H133" s="88"/>
      <c r="I133" s="88"/>
      <c r="J133" s="88"/>
      <c r="K133" s="88"/>
      <c r="L133" s="88"/>
      <c r="M133" s="87"/>
      <c r="N133" s="87"/>
      <c r="O133" s="87"/>
      <c r="P133" s="87"/>
      <c r="Q133" s="88"/>
      <c r="R133" s="88"/>
      <c r="S133" s="88"/>
      <c r="T133" s="87"/>
      <c r="U133" s="87">
        <v>258</v>
      </c>
      <c r="V133" s="77">
        <f t="shared" si="2"/>
        <v>1548</v>
      </c>
    </row>
    <row r="134" spans="1:22" ht="12.95" customHeight="1" x14ac:dyDescent="0.15">
      <c r="A134" s="72" t="s">
        <v>86</v>
      </c>
      <c r="B134" s="73">
        <v>117</v>
      </c>
      <c r="C134" s="74" t="s">
        <v>163</v>
      </c>
      <c r="D134" s="74" t="s">
        <v>297</v>
      </c>
      <c r="E134" s="75" t="s">
        <v>129</v>
      </c>
      <c r="F134" s="87"/>
      <c r="G134" s="76"/>
      <c r="H134" s="88"/>
      <c r="I134" s="88"/>
      <c r="J134" s="88"/>
      <c r="K134" s="88"/>
      <c r="L134" s="88"/>
      <c r="M134" s="87"/>
      <c r="N134" s="87">
        <v>360</v>
      </c>
      <c r="O134" s="87"/>
      <c r="P134" s="87"/>
      <c r="Q134" s="88"/>
      <c r="R134" s="88"/>
      <c r="S134" s="88"/>
      <c r="T134" s="87"/>
      <c r="U134" s="87">
        <v>72</v>
      </c>
      <c r="V134" s="77">
        <f t="shared" si="2"/>
        <v>432</v>
      </c>
    </row>
    <row r="135" spans="1:22" ht="12.95" customHeight="1" x14ac:dyDescent="0.15">
      <c r="A135" s="72" t="s">
        <v>86</v>
      </c>
      <c r="B135" s="73">
        <v>118</v>
      </c>
      <c r="C135" s="74" t="s">
        <v>298</v>
      </c>
      <c r="D135" s="74" t="s">
        <v>173</v>
      </c>
      <c r="E135" s="75" t="s">
        <v>129</v>
      </c>
      <c r="F135" s="87">
        <v>78</v>
      </c>
      <c r="G135" s="76"/>
      <c r="H135" s="88"/>
      <c r="I135" s="88"/>
      <c r="J135" s="88"/>
      <c r="K135" s="88"/>
      <c r="L135" s="88"/>
      <c r="M135" s="87"/>
      <c r="N135" s="87"/>
      <c r="O135" s="87"/>
      <c r="P135" s="87"/>
      <c r="Q135" s="88"/>
      <c r="R135" s="88"/>
      <c r="S135" s="88"/>
      <c r="T135" s="87"/>
      <c r="U135" s="87"/>
      <c r="V135" s="77">
        <f t="shared" si="2"/>
        <v>78</v>
      </c>
    </row>
    <row r="136" spans="1:22" ht="12.95" customHeight="1" x14ac:dyDescent="0.15">
      <c r="A136" s="72" t="s">
        <v>86</v>
      </c>
      <c r="B136" s="73">
        <v>119</v>
      </c>
      <c r="C136" s="74" t="s">
        <v>137</v>
      </c>
      <c r="D136" s="74" t="s">
        <v>299</v>
      </c>
      <c r="E136" s="75" t="s">
        <v>129</v>
      </c>
      <c r="F136" s="87"/>
      <c r="G136" s="76"/>
      <c r="H136" s="88"/>
      <c r="I136" s="88"/>
      <c r="J136" s="88"/>
      <c r="K136" s="88"/>
      <c r="L136" s="88"/>
      <c r="M136" s="87"/>
      <c r="N136" s="87"/>
      <c r="O136" s="87">
        <v>485</v>
      </c>
      <c r="P136" s="87"/>
      <c r="Q136" s="88"/>
      <c r="R136" s="88"/>
      <c r="S136" s="88"/>
      <c r="T136" s="87"/>
      <c r="U136" s="87">
        <v>97</v>
      </c>
      <c r="V136" s="77">
        <f t="shared" si="2"/>
        <v>582</v>
      </c>
    </row>
    <row r="137" spans="1:22" ht="12.95" customHeight="1" x14ac:dyDescent="0.15">
      <c r="A137" s="72" t="s">
        <v>63</v>
      </c>
      <c r="B137" s="73">
        <v>120</v>
      </c>
      <c r="C137" s="74" t="s">
        <v>229</v>
      </c>
      <c r="D137" s="74" t="s">
        <v>300</v>
      </c>
      <c r="E137" s="75" t="s">
        <v>129</v>
      </c>
      <c r="F137" s="87"/>
      <c r="G137" s="76"/>
      <c r="H137" s="88"/>
      <c r="I137" s="88"/>
      <c r="J137" s="88"/>
      <c r="K137" s="88"/>
      <c r="L137" s="88"/>
      <c r="M137" s="87"/>
      <c r="N137" s="87"/>
      <c r="O137" s="87"/>
      <c r="P137" s="87"/>
      <c r="Q137" s="88">
        <v>371.67</v>
      </c>
      <c r="R137" s="88"/>
      <c r="S137" s="88"/>
      <c r="T137" s="87"/>
      <c r="U137" s="87">
        <v>74.33</v>
      </c>
      <c r="V137" s="77">
        <f t="shared" si="2"/>
        <v>446</v>
      </c>
    </row>
    <row r="138" spans="1:22" ht="12.95" customHeight="1" x14ac:dyDescent="0.15">
      <c r="A138" s="72" t="s">
        <v>63</v>
      </c>
      <c r="B138" s="73">
        <v>121</v>
      </c>
      <c r="C138" s="74" t="s">
        <v>301</v>
      </c>
      <c r="D138" s="74" t="s">
        <v>302</v>
      </c>
      <c r="E138" s="75" t="s">
        <v>129</v>
      </c>
      <c r="F138" s="87">
        <v>8.57</v>
      </c>
      <c r="G138" s="76"/>
      <c r="H138" s="88"/>
      <c r="I138" s="88"/>
      <c r="J138" s="88"/>
      <c r="K138" s="88"/>
      <c r="L138" s="88"/>
      <c r="M138" s="87"/>
      <c r="N138" s="87"/>
      <c r="O138" s="87"/>
      <c r="P138" s="87"/>
      <c r="Q138" s="88"/>
      <c r="R138" s="88"/>
      <c r="S138" s="88"/>
      <c r="T138" s="87"/>
      <c r="U138" s="87">
        <v>1.72</v>
      </c>
      <c r="V138" s="77">
        <f t="shared" si="2"/>
        <v>10.290000000000001</v>
      </c>
    </row>
    <row r="139" spans="1:22" ht="12.95" customHeight="1" x14ac:dyDescent="0.15">
      <c r="A139" s="72" t="s">
        <v>56</v>
      </c>
      <c r="B139" s="73">
        <v>122</v>
      </c>
      <c r="C139" s="74" t="s">
        <v>163</v>
      </c>
      <c r="D139" s="74" t="s">
        <v>303</v>
      </c>
      <c r="E139" s="75" t="s">
        <v>129</v>
      </c>
      <c r="F139" s="87"/>
      <c r="G139" s="76"/>
      <c r="H139" s="88"/>
      <c r="I139" s="88"/>
      <c r="J139" s="88"/>
      <c r="K139" s="88"/>
      <c r="L139" s="88"/>
      <c r="M139" s="87"/>
      <c r="N139" s="87">
        <v>210</v>
      </c>
      <c r="O139" s="87"/>
      <c r="P139" s="87"/>
      <c r="Q139" s="88"/>
      <c r="R139" s="88"/>
      <c r="S139" s="88"/>
      <c r="T139" s="87"/>
      <c r="U139" s="87">
        <v>42</v>
      </c>
      <c r="V139" s="77">
        <f t="shared" si="2"/>
        <v>252</v>
      </c>
    </row>
    <row r="140" spans="1:22" ht="12.95" customHeight="1" x14ac:dyDescent="0.15">
      <c r="A140" s="72" t="s">
        <v>56</v>
      </c>
      <c r="B140" s="73">
        <v>123</v>
      </c>
      <c r="C140" s="74" t="s">
        <v>163</v>
      </c>
      <c r="D140" s="74" t="s">
        <v>304</v>
      </c>
      <c r="E140" s="75" t="s">
        <v>129</v>
      </c>
      <c r="F140" s="87"/>
      <c r="G140" s="76"/>
      <c r="H140" s="88"/>
      <c r="I140" s="88"/>
      <c r="J140" s="88"/>
      <c r="K140" s="88"/>
      <c r="L140" s="88"/>
      <c r="M140" s="87"/>
      <c r="N140" s="87"/>
      <c r="O140" s="87">
        <v>1395</v>
      </c>
      <c r="P140" s="87"/>
      <c r="Q140" s="88"/>
      <c r="R140" s="88"/>
      <c r="S140" s="88"/>
      <c r="T140" s="87"/>
      <c r="U140" s="87">
        <v>279</v>
      </c>
      <c r="V140" s="77">
        <f t="shared" si="2"/>
        <v>1674</v>
      </c>
    </row>
    <row r="141" spans="1:22" ht="12.95" customHeight="1" x14ac:dyDescent="0.15">
      <c r="A141" s="72" t="s">
        <v>56</v>
      </c>
      <c r="B141" s="73">
        <v>124</v>
      </c>
      <c r="C141" s="74" t="s">
        <v>163</v>
      </c>
      <c r="D141" s="74" t="s">
        <v>305</v>
      </c>
      <c r="E141" s="75" t="s">
        <v>129</v>
      </c>
      <c r="F141" s="87"/>
      <c r="G141" s="76"/>
      <c r="H141" s="88"/>
      <c r="I141" s="88"/>
      <c r="J141" s="88"/>
      <c r="K141" s="88"/>
      <c r="L141" s="88"/>
      <c r="M141" s="87"/>
      <c r="N141" s="87"/>
      <c r="O141" s="87">
        <v>1695</v>
      </c>
      <c r="P141" s="87"/>
      <c r="Q141" s="88"/>
      <c r="R141" s="88"/>
      <c r="S141" s="88"/>
      <c r="T141" s="87"/>
      <c r="U141" s="87">
        <v>339</v>
      </c>
      <c r="V141" s="77">
        <f t="shared" si="2"/>
        <v>2034</v>
      </c>
    </row>
    <row r="142" spans="1:22" ht="12.95" customHeight="1" x14ac:dyDescent="0.15">
      <c r="A142" s="72" t="s">
        <v>306</v>
      </c>
      <c r="B142" s="73">
        <v>125</v>
      </c>
      <c r="C142" s="74" t="s">
        <v>133</v>
      </c>
      <c r="D142" s="74" t="s">
        <v>239</v>
      </c>
      <c r="E142" s="75" t="s">
        <v>129</v>
      </c>
      <c r="F142" s="87">
        <v>32.229999999999997</v>
      </c>
      <c r="G142" s="76"/>
      <c r="H142" s="88"/>
      <c r="I142" s="88"/>
      <c r="J142" s="88"/>
      <c r="K142" s="88"/>
      <c r="L142" s="88"/>
      <c r="M142" s="87"/>
      <c r="N142" s="87"/>
      <c r="O142" s="87"/>
      <c r="P142" s="87"/>
      <c r="Q142" s="88"/>
      <c r="R142" s="88"/>
      <c r="S142" s="88"/>
      <c r="T142" s="87"/>
      <c r="U142" s="87">
        <v>6.48</v>
      </c>
      <c r="V142" s="77">
        <f t="shared" si="2"/>
        <v>38.709999999999994</v>
      </c>
    </row>
    <row r="143" spans="1:22" ht="12.95" customHeight="1" x14ac:dyDescent="0.15">
      <c r="A143" s="72" t="s">
        <v>306</v>
      </c>
      <c r="B143" s="73">
        <v>126</v>
      </c>
      <c r="C143" s="74" t="s">
        <v>135</v>
      </c>
      <c r="D143" s="74" t="s">
        <v>307</v>
      </c>
      <c r="E143" s="75" t="s">
        <v>129</v>
      </c>
      <c r="F143" s="87">
        <v>60</v>
      </c>
      <c r="G143" s="76"/>
      <c r="H143" s="88"/>
      <c r="I143" s="88"/>
      <c r="J143" s="88"/>
      <c r="K143" s="88"/>
      <c r="L143" s="88"/>
      <c r="M143" s="87"/>
      <c r="N143" s="87"/>
      <c r="O143" s="87"/>
      <c r="P143" s="87"/>
      <c r="Q143" s="88"/>
      <c r="R143" s="88"/>
      <c r="S143" s="88"/>
      <c r="T143" s="87"/>
      <c r="U143" s="87">
        <v>12</v>
      </c>
      <c r="V143" s="77">
        <f t="shared" si="2"/>
        <v>72</v>
      </c>
    </row>
    <row r="144" spans="1:22" ht="12.95" customHeight="1" x14ac:dyDescent="0.15">
      <c r="A144" s="72" t="s">
        <v>306</v>
      </c>
      <c r="B144" s="73">
        <v>127</v>
      </c>
      <c r="C144" s="74" t="s">
        <v>308</v>
      </c>
      <c r="D144" s="74" t="s">
        <v>309</v>
      </c>
      <c r="E144" s="75" t="s">
        <v>129</v>
      </c>
      <c r="F144" s="87">
        <v>155</v>
      </c>
      <c r="G144" s="76"/>
      <c r="H144" s="88"/>
      <c r="I144" s="88"/>
      <c r="J144" s="88"/>
      <c r="K144" s="88"/>
      <c r="L144" s="88"/>
      <c r="M144" s="87"/>
      <c r="N144" s="87"/>
      <c r="O144" s="87"/>
      <c r="P144" s="87"/>
      <c r="Q144" s="88"/>
      <c r="R144" s="88"/>
      <c r="S144" s="88"/>
      <c r="T144" s="87"/>
      <c r="U144" s="87"/>
      <c r="V144" s="77">
        <f t="shared" si="2"/>
        <v>155</v>
      </c>
    </row>
    <row r="145" spans="1:22" ht="12.95" customHeight="1" x14ac:dyDescent="0.15">
      <c r="A145" s="72" t="s">
        <v>310</v>
      </c>
      <c r="B145" s="73">
        <v>128</v>
      </c>
      <c r="C145" s="74" t="s">
        <v>175</v>
      </c>
      <c r="D145" s="74" t="s">
        <v>311</v>
      </c>
      <c r="E145" s="75" t="s">
        <v>129</v>
      </c>
      <c r="F145" s="87">
        <v>75</v>
      </c>
      <c r="G145" s="76"/>
      <c r="H145" s="88"/>
      <c r="I145" s="88"/>
      <c r="J145" s="88"/>
      <c r="K145" s="88"/>
      <c r="L145" s="88"/>
      <c r="M145" s="87"/>
      <c r="N145" s="87"/>
      <c r="O145" s="87"/>
      <c r="P145" s="87"/>
      <c r="Q145" s="88"/>
      <c r="R145" s="88"/>
      <c r="S145" s="88"/>
      <c r="T145" s="87"/>
      <c r="U145" s="87">
        <v>15</v>
      </c>
      <c r="V145" s="77">
        <f t="shared" si="2"/>
        <v>90</v>
      </c>
    </row>
    <row r="146" spans="1:22" ht="12.95" customHeight="1" x14ac:dyDescent="0.15">
      <c r="A146" s="72" t="s">
        <v>312</v>
      </c>
      <c r="B146" s="73" t="s">
        <v>126</v>
      </c>
      <c r="C146" s="74" t="s">
        <v>127</v>
      </c>
      <c r="D146" s="74" t="s">
        <v>128</v>
      </c>
      <c r="E146" s="75" t="s">
        <v>129</v>
      </c>
      <c r="F146" s="87">
        <v>79.010000000000005</v>
      </c>
      <c r="G146" s="76"/>
      <c r="H146" s="88"/>
      <c r="I146" s="88"/>
      <c r="J146" s="88"/>
      <c r="K146" s="88"/>
      <c r="L146" s="88"/>
      <c r="M146" s="87"/>
      <c r="N146" s="87"/>
      <c r="O146" s="87"/>
      <c r="P146" s="87"/>
      <c r="Q146" s="88"/>
      <c r="R146" s="88"/>
      <c r="S146" s="88"/>
      <c r="T146" s="87"/>
      <c r="U146" s="87">
        <v>15.8</v>
      </c>
      <c r="V146" s="77">
        <f t="shared" si="2"/>
        <v>94.81</v>
      </c>
    </row>
    <row r="147" spans="1:22" ht="12.95" customHeight="1" x14ac:dyDescent="0.15">
      <c r="A147" s="72" t="s">
        <v>65</v>
      </c>
      <c r="B147" s="73">
        <v>129</v>
      </c>
      <c r="C147" s="74" t="s">
        <v>209</v>
      </c>
      <c r="D147" s="74" t="s">
        <v>210</v>
      </c>
      <c r="E147" s="75" t="s">
        <v>129</v>
      </c>
      <c r="F147" s="87"/>
      <c r="G147" s="76"/>
      <c r="H147" s="88"/>
      <c r="I147" s="88"/>
      <c r="J147" s="88"/>
      <c r="K147" s="88"/>
      <c r="L147" s="88"/>
      <c r="M147" s="87"/>
      <c r="N147" s="87"/>
      <c r="O147" s="87"/>
      <c r="P147" s="87"/>
      <c r="Q147" s="88">
        <v>380.44</v>
      </c>
      <c r="R147" s="88"/>
      <c r="S147" s="88"/>
      <c r="T147" s="87"/>
      <c r="U147" s="87">
        <v>3.9</v>
      </c>
      <c r="V147" s="77">
        <f t="shared" si="2"/>
        <v>384.34</v>
      </c>
    </row>
    <row r="148" spans="1:22" ht="12.95" customHeight="1" x14ac:dyDescent="0.15">
      <c r="A148" s="72" t="s">
        <v>65</v>
      </c>
      <c r="B148" s="73">
        <v>130</v>
      </c>
      <c r="C148" s="74" t="s">
        <v>313</v>
      </c>
      <c r="D148" s="74" t="s">
        <v>314</v>
      </c>
      <c r="E148" s="75" t="s">
        <v>129</v>
      </c>
      <c r="F148" s="87"/>
      <c r="G148" s="76"/>
      <c r="H148" s="88"/>
      <c r="I148" s="88"/>
      <c r="J148" s="88"/>
      <c r="K148" s="88"/>
      <c r="L148" s="88"/>
      <c r="M148" s="87">
        <v>75</v>
      </c>
      <c r="N148" s="87"/>
      <c r="O148" s="87"/>
      <c r="P148" s="87"/>
      <c r="Q148" s="88"/>
      <c r="R148" s="88"/>
      <c r="S148" s="88"/>
      <c r="T148" s="87"/>
      <c r="U148" s="87"/>
      <c r="V148" s="77">
        <f t="shared" si="2"/>
        <v>75</v>
      </c>
    </row>
    <row r="149" spans="1:22" ht="12.95" customHeight="1" x14ac:dyDescent="0.15">
      <c r="A149" s="72" t="s">
        <v>65</v>
      </c>
      <c r="B149" s="73">
        <v>131</v>
      </c>
      <c r="C149" s="74" t="s">
        <v>178</v>
      </c>
      <c r="D149" s="74" t="s">
        <v>179</v>
      </c>
      <c r="E149" s="75" t="s">
        <v>129</v>
      </c>
      <c r="F149" s="87">
        <v>40</v>
      </c>
      <c r="G149" s="76"/>
      <c r="H149" s="88"/>
      <c r="I149" s="88"/>
      <c r="J149" s="88"/>
      <c r="K149" s="88"/>
      <c r="L149" s="88"/>
      <c r="M149" s="87"/>
      <c r="N149" s="87"/>
      <c r="O149" s="87"/>
      <c r="P149" s="87"/>
      <c r="Q149" s="88"/>
      <c r="R149" s="88"/>
      <c r="S149" s="88"/>
      <c r="T149" s="87"/>
      <c r="U149" s="87"/>
      <c r="V149" s="77">
        <f t="shared" si="2"/>
        <v>40</v>
      </c>
    </row>
    <row r="150" spans="1:22" ht="12.95" customHeight="1" x14ac:dyDescent="0.15">
      <c r="A150" s="72" t="s">
        <v>65</v>
      </c>
      <c r="B150" s="73">
        <v>132</v>
      </c>
      <c r="C150" s="74" t="s">
        <v>137</v>
      </c>
      <c r="D150" s="74" t="s">
        <v>315</v>
      </c>
      <c r="E150" s="75" t="s">
        <v>129</v>
      </c>
      <c r="F150" s="87"/>
      <c r="G150" s="76"/>
      <c r="H150" s="88"/>
      <c r="I150" s="88"/>
      <c r="J150" s="88"/>
      <c r="K150" s="88"/>
      <c r="L150" s="88"/>
      <c r="M150" s="87"/>
      <c r="N150" s="87"/>
      <c r="O150" s="87">
        <v>945</v>
      </c>
      <c r="P150" s="87"/>
      <c r="Q150" s="88"/>
      <c r="R150" s="88"/>
      <c r="S150" s="88"/>
      <c r="T150" s="87"/>
      <c r="U150" s="87">
        <v>189</v>
      </c>
      <c r="V150" s="77">
        <f t="shared" si="2"/>
        <v>1134</v>
      </c>
    </row>
    <row r="151" spans="1:22" ht="12.95" customHeight="1" x14ac:dyDescent="0.15">
      <c r="A151" s="72" t="s">
        <v>316</v>
      </c>
      <c r="B151" s="73">
        <v>133</v>
      </c>
      <c r="C151" s="74" t="s">
        <v>137</v>
      </c>
      <c r="D151" s="74" t="s">
        <v>317</v>
      </c>
      <c r="E151" s="75" t="s">
        <v>129</v>
      </c>
      <c r="F151" s="87"/>
      <c r="G151" s="76"/>
      <c r="H151" s="88"/>
      <c r="I151" s="88"/>
      <c r="J151" s="88"/>
      <c r="K151" s="88"/>
      <c r="L151" s="88"/>
      <c r="M151" s="87"/>
      <c r="N151" s="87"/>
      <c r="O151" s="87">
        <v>295</v>
      </c>
      <c r="P151" s="87"/>
      <c r="Q151" s="88"/>
      <c r="R151" s="88"/>
      <c r="S151" s="88"/>
      <c r="T151" s="87"/>
      <c r="U151" s="87">
        <v>59</v>
      </c>
      <c r="V151" s="77">
        <f t="shared" si="2"/>
        <v>354</v>
      </c>
    </row>
    <row r="152" spans="1:22" ht="12.95" customHeight="1" x14ac:dyDescent="0.15">
      <c r="A152" s="72" t="s">
        <v>318</v>
      </c>
      <c r="B152" s="73">
        <v>134</v>
      </c>
      <c r="C152" s="74" t="s">
        <v>163</v>
      </c>
      <c r="D152" s="74" t="s">
        <v>319</v>
      </c>
      <c r="E152" s="75" t="s">
        <v>129</v>
      </c>
      <c r="F152" s="87"/>
      <c r="G152" s="76"/>
      <c r="H152" s="88"/>
      <c r="I152" s="88"/>
      <c r="J152" s="88"/>
      <c r="K152" s="88"/>
      <c r="L152" s="88"/>
      <c r="M152" s="87"/>
      <c r="N152" s="87">
        <v>105</v>
      </c>
      <c r="O152" s="87"/>
      <c r="P152" s="87"/>
      <c r="Q152" s="88"/>
      <c r="R152" s="88"/>
      <c r="S152" s="88"/>
      <c r="T152" s="87"/>
      <c r="U152" s="87">
        <v>21</v>
      </c>
      <c r="V152" s="77">
        <f t="shared" si="2"/>
        <v>126</v>
      </c>
    </row>
    <row r="153" spans="1:22" ht="12.95" customHeight="1" x14ac:dyDescent="0.15">
      <c r="A153" s="72" t="s">
        <v>318</v>
      </c>
      <c r="B153" s="73">
        <v>135</v>
      </c>
      <c r="C153" s="74" t="s">
        <v>163</v>
      </c>
      <c r="D153" s="74" t="s">
        <v>320</v>
      </c>
      <c r="E153" s="75" t="s">
        <v>129</v>
      </c>
      <c r="F153" s="87"/>
      <c r="G153" s="76"/>
      <c r="H153" s="88"/>
      <c r="I153" s="88"/>
      <c r="J153" s="88"/>
      <c r="K153" s="88"/>
      <c r="L153" s="88"/>
      <c r="M153" s="87"/>
      <c r="N153" s="87"/>
      <c r="O153" s="87">
        <v>1695</v>
      </c>
      <c r="P153" s="87"/>
      <c r="Q153" s="88"/>
      <c r="R153" s="88"/>
      <c r="S153" s="88"/>
      <c r="T153" s="87"/>
      <c r="U153" s="87">
        <v>339</v>
      </c>
      <c r="V153" s="77">
        <f t="shared" si="2"/>
        <v>2034</v>
      </c>
    </row>
    <row r="154" spans="1:22" ht="12.95" customHeight="1" x14ac:dyDescent="0.15">
      <c r="A154" s="72" t="s">
        <v>321</v>
      </c>
      <c r="B154" s="73">
        <v>136</v>
      </c>
      <c r="C154" s="74" t="s">
        <v>140</v>
      </c>
      <c r="D154" s="74" t="s">
        <v>111</v>
      </c>
      <c r="E154" s="75" t="s">
        <v>129</v>
      </c>
      <c r="F154" s="87">
        <v>83.5</v>
      </c>
      <c r="G154" s="76">
        <v>1559.03</v>
      </c>
      <c r="H154" s="88">
        <v>106.09</v>
      </c>
      <c r="I154" s="88"/>
      <c r="J154" s="88"/>
      <c r="K154" s="88"/>
      <c r="L154" s="88"/>
      <c r="M154" s="87"/>
      <c r="N154" s="87"/>
      <c r="O154" s="87"/>
      <c r="P154" s="87"/>
      <c r="Q154" s="88"/>
      <c r="R154" s="88"/>
      <c r="S154" s="88"/>
      <c r="T154" s="87"/>
      <c r="U154" s="87">
        <v>6.26</v>
      </c>
      <c r="V154" s="77">
        <f t="shared" si="2"/>
        <v>1754.8799999999999</v>
      </c>
    </row>
    <row r="155" spans="1:22" ht="12.95" customHeight="1" x14ac:dyDescent="0.15">
      <c r="A155" s="72" t="s">
        <v>321</v>
      </c>
      <c r="B155" s="73">
        <v>137</v>
      </c>
      <c r="C155" s="74" t="s">
        <v>159</v>
      </c>
      <c r="D155" s="74" t="s">
        <v>160</v>
      </c>
      <c r="E155" s="75" t="s">
        <v>129</v>
      </c>
      <c r="F155" s="87"/>
      <c r="G155" s="76"/>
      <c r="H155" s="88"/>
      <c r="I155" s="88">
        <v>122.8</v>
      </c>
      <c r="J155" s="88">
        <v>86.43</v>
      </c>
      <c r="K155" s="88">
        <v>139.41</v>
      </c>
      <c r="L155" s="88"/>
      <c r="M155" s="87"/>
      <c r="N155" s="87"/>
      <c r="O155" s="87"/>
      <c r="P155" s="87"/>
      <c r="Q155" s="88"/>
      <c r="R155" s="88"/>
      <c r="S155" s="88"/>
      <c r="T155" s="87"/>
      <c r="U155" s="87"/>
      <c r="V155" s="77">
        <f t="shared" si="2"/>
        <v>348.64</v>
      </c>
    </row>
    <row r="156" spans="1:22" ht="12.95" customHeight="1" x14ac:dyDescent="0.15">
      <c r="A156" s="72" t="s">
        <v>321</v>
      </c>
      <c r="B156" s="73" t="s">
        <v>126</v>
      </c>
      <c r="C156" s="74" t="s">
        <v>156</v>
      </c>
      <c r="D156" s="74" t="s">
        <v>157</v>
      </c>
      <c r="E156" s="75" t="s">
        <v>129</v>
      </c>
      <c r="F156" s="87">
        <v>8</v>
      </c>
      <c r="G156" s="76"/>
      <c r="H156" s="88"/>
      <c r="I156" s="88"/>
      <c r="J156" s="88"/>
      <c r="K156" s="88"/>
      <c r="L156" s="88"/>
      <c r="M156" s="87"/>
      <c r="N156" s="87"/>
      <c r="O156" s="87"/>
      <c r="P156" s="87"/>
      <c r="Q156" s="88"/>
      <c r="R156" s="88"/>
      <c r="S156" s="88"/>
      <c r="T156" s="87"/>
      <c r="U156" s="87"/>
      <c r="V156" s="77">
        <f t="shared" si="2"/>
        <v>8</v>
      </c>
    </row>
    <row r="157" spans="1:22" ht="12.95" customHeight="1" x14ac:dyDescent="0.15">
      <c r="A157" s="72" t="s">
        <v>68</v>
      </c>
      <c r="B157" s="73">
        <v>138</v>
      </c>
      <c r="C157" s="74" t="s">
        <v>322</v>
      </c>
      <c r="D157" s="74" t="s">
        <v>323</v>
      </c>
      <c r="E157" s="75" t="s">
        <v>129</v>
      </c>
      <c r="F157" s="87"/>
      <c r="G157" s="76"/>
      <c r="H157" s="88"/>
      <c r="I157" s="88"/>
      <c r="J157" s="88"/>
      <c r="K157" s="88"/>
      <c r="L157" s="88"/>
      <c r="M157" s="87">
        <v>25</v>
      </c>
      <c r="N157" s="87"/>
      <c r="O157" s="87"/>
      <c r="P157" s="87"/>
      <c r="Q157" s="88"/>
      <c r="R157" s="88"/>
      <c r="S157" s="88"/>
      <c r="T157" s="87"/>
      <c r="U157" s="87"/>
      <c r="V157" s="77">
        <f t="shared" si="2"/>
        <v>25</v>
      </c>
    </row>
    <row r="158" spans="1:22" ht="12.95" customHeight="1" x14ac:dyDescent="0.15">
      <c r="A158" s="72" t="s">
        <v>68</v>
      </c>
      <c r="B158" s="73">
        <v>139</v>
      </c>
      <c r="C158" s="74" t="s">
        <v>269</v>
      </c>
      <c r="D158" s="74" t="s">
        <v>270</v>
      </c>
      <c r="E158" s="75" t="s">
        <v>129</v>
      </c>
      <c r="F158" s="87"/>
      <c r="G158" s="76"/>
      <c r="H158" s="88"/>
      <c r="I158" s="88"/>
      <c r="J158" s="88"/>
      <c r="K158" s="88"/>
      <c r="L158" s="88"/>
      <c r="M158" s="87"/>
      <c r="N158" s="87"/>
      <c r="O158" s="87"/>
      <c r="P158" s="87">
        <v>7711.64</v>
      </c>
      <c r="Q158" s="88"/>
      <c r="R158" s="88"/>
      <c r="S158" s="88"/>
      <c r="T158" s="87"/>
      <c r="U158" s="87"/>
      <c r="V158" s="77">
        <f t="shared" si="2"/>
        <v>7711.64</v>
      </c>
    </row>
    <row r="159" spans="1:22" ht="12.95" customHeight="1" x14ac:dyDescent="0.15">
      <c r="A159" s="72" t="s">
        <v>324</v>
      </c>
      <c r="B159" s="73">
        <v>139</v>
      </c>
      <c r="C159" s="74" t="s">
        <v>269</v>
      </c>
      <c r="D159" s="74" t="s">
        <v>270</v>
      </c>
      <c r="E159" s="75" t="s">
        <v>129</v>
      </c>
      <c r="F159" s="87"/>
      <c r="G159" s="76"/>
      <c r="H159" s="88"/>
      <c r="I159" s="88"/>
      <c r="J159" s="88"/>
      <c r="K159" s="88"/>
      <c r="L159" s="88"/>
      <c r="M159" s="87"/>
      <c r="N159" s="87"/>
      <c r="O159" s="87"/>
      <c r="P159" s="87">
        <v>7048.06</v>
      </c>
      <c r="Q159" s="88"/>
      <c r="R159" s="88"/>
      <c r="S159" s="88"/>
      <c r="T159" s="87"/>
      <c r="U159" s="87">
        <v>2951.94</v>
      </c>
      <c r="V159" s="77">
        <f t="shared" si="2"/>
        <v>10000</v>
      </c>
    </row>
    <row r="160" spans="1:22" ht="12.95" customHeight="1" x14ac:dyDescent="0.15">
      <c r="A160" s="72" t="s">
        <v>325</v>
      </c>
      <c r="B160" s="73" t="s">
        <v>126</v>
      </c>
      <c r="C160" s="74" t="s">
        <v>127</v>
      </c>
      <c r="D160" s="74" t="s">
        <v>128</v>
      </c>
      <c r="E160" s="75" t="s">
        <v>129</v>
      </c>
      <c r="F160" s="87">
        <v>78.709999999999994</v>
      </c>
      <c r="G160" s="76"/>
      <c r="H160" s="88"/>
      <c r="I160" s="88"/>
      <c r="J160" s="88"/>
      <c r="K160" s="88"/>
      <c r="L160" s="88"/>
      <c r="M160" s="87"/>
      <c r="N160" s="87"/>
      <c r="O160" s="87"/>
      <c r="P160" s="87"/>
      <c r="Q160" s="88"/>
      <c r="R160" s="88"/>
      <c r="S160" s="88"/>
      <c r="T160" s="87"/>
      <c r="U160" s="87">
        <v>15.74</v>
      </c>
      <c r="V160" s="77">
        <f t="shared" si="2"/>
        <v>94.449999999999989</v>
      </c>
    </row>
    <row r="161" spans="1:22" ht="12.95" customHeight="1" x14ac:dyDescent="0.15">
      <c r="A161" s="72" t="s">
        <v>326</v>
      </c>
      <c r="B161" s="73">
        <v>140</v>
      </c>
      <c r="C161" s="74" t="s">
        <v>135</v>
      </c>
      <c r="D161" s="74" t="s">
        <v>327</v>
      </c>
      <c r="E161" s="75" t="s">
        <v>129</v>
      </c>
      <c r="F161" s="87">
        <v>99</v>
      </c>
      <c r="G161" s="76"/>
      <c r="H161" s="88"/>
      <c r="I161" s="88"/>
      <c r="J161" s="88"/>
      <c r="K161" s="88"/>
      <c r="L161" s="88"/>
      <c r="M161" s="87"/>
      <c r="N161" s="87"/>
      <c r="O161" s="87"/>
      <c r="P161" s="87"/>
      <c r="Q161" s="88"/>
      <c r="R161" s="88"/>
      <c r="S161" s="88"/>
      <c r="T161" s="87"/>
      <c r="U161" s="87">
        <v>19.8</v>
      </c>
      <c r="V161" s="77">
        <f t="shared" si="2"/>
        <v>118.8</v>
      </c>
    </row>
    <row r="162" spans="1:22" ht="12.95" customHeight="1" x14ac:dyDescent="0.15">
      <c r="A162" s="72" t="s">
        <v>326</v>
      </c>
      <c r="B162" s="73">
        <v>141</v>
      </c>
      <c r="C162" s="74" t="s">
        <v>185</v>
      </c>
      <c r="D162" s="74" t="s">
        <v>328</v>
      </c>
      <c r="E162" s="75" t="s">
        <v>129</v>
      </c>
      <c r="F162" s="87">
        <v>10</v>
      </c>
      <c r="G162" s="76"/>
      <c r="H162" s="88"/>
      <c r="I162" s="88"/>
      <c r="J162" s="88"/>
      <c r="K162" s="88"/>
      <c r="L162" s="88"/>
      <c r="M162" s="87"/>
      <c r="N162" s="87"/>
      <c r="O162" s="87"/>
      <c r="P162" s="87"/>
      <c r="Q162" s="88"/>
      <c r="R162" s="88"/>
      <c r="S162" s="88"/>
      <c r="T162" s="87"/>
      <c r="U162" s="87"/>
      <c r="V162" s="77">
        <f t="shared" si="2"/>
        <v>10</v>
      </c>
    </row>
    <row r="163" spans="1:22" ht="12.95" customHeight="1" x14ac:dyDescent="0.15">
      <c r="A163" s="72" t="s">
        <v>326</v>
      </c>
      <c r="B163" s="73">
        <v>142</v>
      </c>
      <c r="C163" s="74" t="s">
        <v>329</v>
      </c>
      <c r="D163" s="74" t="s">
        <v>330</v>
      </c>
      <c r="E163" s="75" t="s">
        <v>129</v>
      </c>
      <c r="F163" s="87"/>
      <c r="G163" s="76"/>
      <c r="H163" s="88"/>
      <c r="I163" s="88"/>
      <c r="J163" s="88"/>
      <c r="K163" s="88"/>
      <c r="L163" s="88"/>
      <c r="M163" s="87">
        <v>800</v>
      </c>
      <c r="N163" s="87"/>
      <c r="O163" s="87"/>
      <c r="P163" s="87"/>
      <c r="Q163" s="88"/>
      <c r="R163" s="88"/>
      <c r="S163" s="88"/>
      <c r="T163" s="87"/>
      <c r="U163" s="87"/>
      <c r="V163" s="77">
        <f t="shared" si="2"/>
        <v>800</v>
      </c>
    </row>
    <row r="164" spans="1:22" ht="12.95" customHeight="1" x14ac:dyDescent="0.15">
      <c r="A164" s="72" t="s">
        <v>326</v>
      </c>
      <c r="B164" s="73">
        <v>143</v>
      </c>
      <c r="C164" s="74" t="s">
        <v>331</v>
      </c>
      <c r="D164" s="74" t="s">
        <v>332</v>
      </c>
      <c r="E164" s="75" t="s">
        <v>129</v>
      </c>
      <c r="F164" s="87"/>
      <c r="G164" s="76"/>
      <c r="H164" s="88"/>
      <c r="I164" s="88"/>
      <c r="J164" s="88"/>
      <c r="K164" s="88"/>
      <c r="L164" s="88"/>
      <c r="M164" s="87">
        <v>250</v>
      </c>
      <c r="N164" s="87"/>
      <c r="O164" s="87"/>
      <c r="P164" s="87"/>
      <c r="Q164" s="88"/>
      <c r="R164" s="88"/>
      <c r="S164" s="88"/>
      <c r="T164" s="87"/>
      <c r="U164" s="87"/>
      <c r="V164" s="77">
        <f t="shared" si="2"/>
        <v>250</v>
      </c>
    </row>
    <row r="165" spans="1:22" ht="12.95" customHeight="1" x14ac:dyDescent="0.15">
      <c r="A165" s="72" t="s">
        <v>333</v>
      </c>
      <c r="B165" s="73">
        <v>144</v>
      </c>
      <c r="C165" s="74" t="s">
        <v>178</v>
      </c>
      <c r="D165" s="74" t="s">
        <v>179</v>
      </c>
      <c r="E165" s="75" t="s">
        <v>129</v>
      </c>
      <c r="F165" s="87">
        <v>20</v>
      </c>
      <c r="G165" s="76"/>
      <c r="H165" s="88"/>
      <c r="I165" s="88"/>
      <c r="J165" s="88"/>
      <c r="K165" s="88"/>
      <c r="L165" s="88"/>
      <c r="M165" s="87"/>
      <c r="N165" s="87"/>
      <c r="O165" s="87"/>
      <c r="P165" s="87"/>
      <c r="Q165" s="88"/>
      <c r="R165" s="88"/>
      <c r="S165" s="88"/>
      <c r="T165" s="87"/>
      <c r="U165" s="87"/>
      <c r="V165" s="77">
        <f t="shared" si="2"/>
        <v>20</v>
      </c>
    </row>
    <row r="166" spans="1:22" ht="12.95" customHeight="1" x14ac:dyDescent="0.15">
      <c r="A166" s="72" t="s">
        <v>333</v>
      </c>
      <c r="B166" s="73">
        <v>145</v>
      </c>
      <c r="C166" s="74" t="s">
        <v>133</v>
      </c>
      <c r="D166" s="74" t="s">
        <v>239</v>
      </c>
      <c r="E166" s="75" t="s">
        <v>129</v>
      </c>
      <c r="F166" s="87">
        <v>32.229999999999997</v>
      </c>
      <c r="G166" s="76"/>
      <c r="H166" s="88"/>
      <c r="I166" s="88"/>
      <c r="J166" s="88"/>
      <c r="K166" s="88"/>
      <c r="L166" s="88"/>
      <c r="M166" s="87"/>
      <c r="N166" s="87"/>
      <c r="O166" s="87"/>
      <c r="P166" s="87"/>
      <c r="Q166" s="88"/>
      <c r="R166" s="88"/>
      <c r="S166" s="88"/>
      <c r="T166" s="87"/>
      <c r="U166" s="87">
        <v>6.48</v>
      </c>
      <c r="V166" s="77">
        <f t="shared" si="2"/>
        <v>38.709999999999994</v>
      </c>
    </row>
    <row r="167" spans="1:22" ht="12.95" customHeight="1" x14ac:dyDescent="0.15">
      <c r="A167" s="72" t="s">
        <v>334</v>
      </c>
      <c r="B167" s="73">
        <v>146</v>
      </c>
      <c r="C167" s="74" t="s">
        <v>140</v>
      </c>
      <c r="D167" s="74" t="s">
        <v>111</v>
      </c>
      <c r="E167" s="75" t="s">
        <v>129</v>
      </c>
      <c r="F167" s="87">
        <v>136.29</v>
      </c>
      <c r="G167" s="76">
        <v>1316.11</v>
      </c>
      <c r="H167" s="88"/>
      <c r="I167" s="88"/>
      <c r="J167" s="88"/>
      <c r="K167" s="88"/>
      <c r="L167" s="88"/>
      <c r="M167" s="87"/>
      <c r="N167" s="87"/>
      <c r="O167" s="87"/>
      <c r="P167" s="87"/>
      <c r="Q167" s="88"/>
      <c r="R167" s="88"/>
      <c r="S167" s="88"/>
      <c r="T167" s="87"/>
      <c r="U167" s="87">
        <v>23.55</v>
      </c>
      <c r="V167" s="77">
        <f t="shared" si="2"/>
        <v>1475.9499999999998</v>
      </c>
    </row>
    <row r="168" spans="1:22" ht="12.95" customHeight="1" x14ac:dyDescent="0.15">
      <c r="A168" s="72" t="s">
        <v>334</v>
      </c>
      <c r="B168" s="73">
        <v>147</v>
      </c>
      <c r="C168" s="74" t="s">
        <v>335</v>
      </c>
      <c r="D168" s="74" t="s">
        <v>336</v>
      </c>
      <c r="E168" s="75" t="s">
        <v>129</v>
      </c>
      <c r="F168" s="87"/>
      <c r="G168" s="76"/>
      <c r="H168" s="88"/>
      <c r="I168" s="88"/>
      <c r="J168" s="88">
        <v>70.36</v>
      </c>
      <c r="K168" s="88">
        <v>105.53</v>
      </c>
      <c r="L168" s="88"/>
      <c r="M168" s="87"/>
      <c r="N168" s="87"/>
      <c r="O168" s="87"/>
      <c r="P168" s="87"/>
      <c r="Q168" s="88"/>
      <c r="R168" s="88"/>
      <c r="S168" s="88"/>
      <c r="T168" s="87"/>
      <c r="U168" s="87"/>
      <c r="V168" s="77">
        <f t="shared" si="2"/>
        <v>175.89</v>
      </c>
    </row>
    <row r="169" spans="1:22" ht="12.95" customHeight="1" x14ac:dyDescent="0.15">
      <c r="A169" s="72" t="s">
        <v>334</v>
      </c>
      <c r="B169" s="73">
        <v>148</v>
      </c>
      <c r="C169" s="74" t="s">
        <v>159</v>
      </c>
      <c r="D169" s="74" t="s">
        <v>160</v>
      </c>
      <c r="E169" s="75" t="s">
        <v>129</v>
      </c>
      <c r="F169" s="87"/>
      <c r="G169" s="76"/>
      <c r="H169" s="88"/>
      <c r="I169" s="88">
        <v>81.2</v>
      </c>
      <c r="J169" s="88">
        <v>57.23</v>
      </c>
      <c r="K169" s="88">
        <v>105.83</v>
      </c>
      <c r="L169" s="88"/>
      <c r="M169" s="87"/>
      <c r="N169" s="87"/>
      <c r="O169" s="87"/>
      <c r="P169" s="87"/>
      <c r="Q169" s="88"/>
      <c r="R169" s="88"/>
      <c r="S169" s="88"/>
      <c r="T169" s="87"/>
      <c r="U169" s="87"/>
      <c r="V169" s="77">
        <f t="shared" si="2"/>
        <v>244.26</v>
      </c>
    </row>
    <row r="170" spans="1:22" ht="12.95" customHeight="1" x14ac:dyDescent="0.15">
      <c r="A170" s="72" t="s">
        <v>334</v>
      </c>
      <c r="B170" s="73">
        <v>149</v>
      </c>
      <c r="C170" s="74" t="s">
        <v>161</v>
      </c>
      <c r="D170" s="74" t="s">
        <v>162</v>
      </c>
      <c r="E170" s="75" t="s">
        <v>129</v>
      </c>
      <c r="F170" s="87"/>
      <c r="G170" s="76"/>
      <c r="H170" s="88"/>
      <c r="I170" s="88"/>
      <c r="J170" s="87"/>
      <c r="K170" s="87"/>
      <c r="L170" s="88">
        <v>18.670000000000002</v>
      </c>
      <c r="M170" s="87"/>
      <c r="N170" s="87"/>
      <c r="O170" s="87"/>
      <c r="P170" s="87"/>
      <c r="Q170" s="88"/>
      <c r="R170" s="88"/>
      <c r="S170" s="88"/>
      <c r="T170" s="87"/>
      <c r="U170" s="87"/>
      <c r="V170" s="77">
        <f t="shared" si="2"/>
        <v>18.670000000000002</v>
      </c>
    </row>
    <row r="171" spans="1:22" ht="12.95" customHeight="1" x14ac:dyDescent="0.15">
      <c r="A171" s="72" t="s">
        <v>334</v>
      </c>
      <c r="B171" s="73">
        <v>150</v>
      </c>
      <c r="C171" s="74" t="s">
        <v>209</v>
      </c>
      <c r="D171" s="74" t="s">
        <v>210</v>
      </c>
      <c r="E171" s="75" t="s">
        <v>129</v>
      </c>
      <c r="F171" s="87"/>
      <c r="G171" s="76"/>
      <c r="H171" s="88"/>
      <c r="I171" s="88"/>
      <c r="J171" s="87"/>
      <c r="K171" s="87"/>
      <c r="L171" s="88"/>
      <c r="M171" s="87"/>
      <c r="N171" s="87"/>
      <c r="O171" s="87"/>
      <c r="P171" s="87"/>
      <c r="Q171" s="88">
        <v>183.83</v>
      </c>
      <c r="R171" s="88"/>
      <c r="S171" s="88"/>
      <c r="T171" s="87"/>
      <c r="U171" s="87"/>
      <c r="V171" s="77">
        <f t="shared" si="2"/>
        <v>183.83</v>
      </c>
    </row>
    <row r="172" spans="1:22" ht="12.95" customHeight="1" x14ac:dyDescent="0.15">
      <c r="A172" s="72" t="s">
        <v>337</v>
      </c>
      <c r="B172" s="73">
        <v>151</v>
      </c>
      <c r="C172" s="74" t="s">
        <v>338</v>
      </c>
      <c r="D172" s="74" t="s">
        <v>213</v>
      </c>
      <c r="E172" s="75" t="s">
        <v>129</v>
      </c>
      <c r="F172" s="87"/>
      <c r="G172" s="76"/>
      <c r="H172" s="88"/>
      <c r="I172" s="88"/>
      <c r="J172" s="87"/>
      <c r="K172" s="87"/>
      <c r="L172" s="88"/>
      <c r="M172" s="87">
        <v>300</v>
      </c>
      <c r="N172" s="87"/>
      <c r="O172" s="87"/>
      <c r="P172" s="87"/>
      <c r="Q172" s="88"/>
      <c r="R172" s="88"/>
      <c r="S172" s="88"/>
      <c r="T172" s="87"/>
      <c r="U172" s="87"/>
      <c r="V172" s="77">
        <f t="shared" si="2"/>
        <v>300</v>
      </c>
    </row>
    <row r="173" spans="1:22" ht="12.95" customHeight="1" x14ac:dyDescent="0.15">
      <c r="A173" s="72" t="s">
        <v>337</v>
      </c>
      <c r="B173" s="73">
        <v>152</v>
      </c>
      <c r="C173" s="74" t="s">
        <v>180</v>
      </c>
      <c r="D173" s="74" t="s">
        <v>339</v>
      </c>
      <c r="E173" s="75" t="s">
        <v>129</v>
      </c>
      <c r="F173" s="87"/>
      <c r="G173" s="76"/>
      <c r="H173" s="88"/>
      <c r="I173" s="88"/>
      <c r="J173" s="87"/>
      <c r="K173" s="87"/>
      <c r="L173" s="88"/>
      <c r="M173" s="87">
        <v>1500</v>
      </c>
      <c r="N173" s="87"/>
      <c r="O173" s="87"/>
      <c r="P173" s="87"/>
      <c r="Q173" s="88"/>
      <c r="R173" s="88"/>
      <c r="S173" s="88"/>
      <c r="T173" s="87"/>
      <c r="U173" s="87"/>
      <c r="V173" s="77">
        <f t="shared" si="2"/>
        <v>1500</v>
      </c>
    </row>
    <row r="174" spans="1:22" ht="12.95" customHeight="1" x14ac:dyDescent="0.15">
      <c r="A174" s="72" t="s">
        <v>340</v>
      </c>
      <c r="B174" s="73" t="s">
        <v>126</v>
      </c>
      <c r="C174" s="74" t="s">
        <v>156</v>
      </c>
      <c r="D174" s="74" t="s">
        <v>157</v>
      </c>
      <c r="E174" s="75" t="s">
        <v>129</v>
      </c>
      <c r="F174" s="87">
        <v>8</v>
      </c>
      <c r="G174" s="76"/>
      <c r="H174" s="88"/>
      <c r="I174" s="88"/>
      <c r="J174" s="87"/>
      <c r="K174" s="87"/>
      <c r="L174" s="88"/>
      <c r="M174" s="87"/>
      <c r="N174" s="87"/>
      <c r="O174" s="87"/>
      <c r="P174" s="87"/>
      <c r="Q174" s="88"/>
      <c r="R174" s="88"/>
      <c r="S174" s="88"/>
      <c r="T174" s="87"/>
      <c r="U174" s="87"/>
      <c r="V174" s="77">
        <f t="shared" si="2"/>
        <v>8</v>
      </c>
    </row>
    <row r="175" spans="1:22" ht="12.95" customHeight="1" x14ac:dyDescent="0.15">
      <c r="A175" s="72" t="s">
        <v>341</v>
      </c>
      <c r="B175" s="73" t="s">
        <v>126</v>
      </c>
      <c r="C175" s="74" t="s">
        <v>156</v>
      </c>
      <c r="D175" s="74" t="s">
        <v>157</v>
      </c>
      <c r="E175" s="75" t="s">
        <v>129</v>
      </c>
      <c r="F175" s="87">
        <v>5</v>
      </c>
      <c r="G175" s="76"/>
      <c r="H175" s="88"/>
      <c r="I175" s="88"/>
      <c r="J175" s="87"/>
      <c r="K175" s="87"/>
      <c r="L175" s="88"/>
      <c r="M175" s="87"/>
      <c r="N175" s="87"/>
      <c r="O175" s="87"/>
      <c r="P175" s="87"/>
      <c r="Q175" s="88"/>
      <c r="R175" s="88"/>
      <c r="S175" s="88"/>
      <c r="T175" s="87"/>
      <c r="U175" s="87"/>
      <c r="V175" s="77">
        <f t="shared" si="2"/>
        <v>5</v>
      </c>
    </row>
    <row r="176" spans="1:22" ht="12.95" customHeight="1" x14ac:dyDescent="0.15">
      <c r="A176" s="72" t="s">
        <v>342</v>
      </c>
      <c r="B176" s="73" t="s">
        <v>126</v>
      </c>
      <c r="C176" s="74" t="s">
        <v>127</v>
      </c>
      <c r="D176" s="74" t="s">
        <v>128</v>
      </c>
      <c r="E176" s="75" t="s">
        <v>129</v>
      </c>
      <c r="F176" s="87">
        <v>78.709999999999994</v>
      </c>
      <c r="G176" s="76"/>
      <c r="H176" s="88"/>
      <c r="I176" s="88"/>
      <c r="J176" s="87"/>
      <c r="K176" s="87"/>
      <c r="L176" s="88"/>
      <c r="M176" s="87"/>
      <c r="N176" s="87"/>
      <c r="O176" s="87"/>
      <c r="P176" s="87"/>
      <c r="Q176" s="88"/>
      <c r="R176" s="88"/>
      <c r="S176" s="88"/>
      <c r="T176" s="87"/>
      <c r="U176" s="87">
        <v>15.74</v>
      </c>
      <c r="V176" s="77">
        <f t="shared" si="2"/>
        <v>94.449999999999989</v>
      </c>
    </row>
    <row r="177" spans="1:22" ht="12.95" customHeight="1" x14ac:dyDescent="0.15">
      <c r="A177" s="72" t="s">
        <v>343</v>
      </c>
      <c r="B177" s="73" t="s">
        <v>126</v>
      </c>
      <c r="C177" s="74" t="s">
        <v>156</v>
      </c>
      <c r="D177" s="74" t="s">
        <v>157</v>
      </c>
      <c r="E177" s="75" t="s">
        <v>129</v>
      </c>
      <c r="F177" s="87">
        <v>8</v>
      </c>
      <c r="G177" s="76"/>
      <c r="H177" s="88"/>
      <c r="I177" s="88"/>
      <c r="J177" s="87"/>
      <c r="K177" s="87"/>
      <c r="L177" s="88"/>
      <c r="M177" s="87"/>
      <c r="N177" s="87"/>
      <c r="O177" s="87"/>
      <c r="P177" s="87"/>
      <c r="Q177" s="88"/>
      <c r="R177" s="88"/>
      <c r="S177" s="88"/>
      <c r="T177" s="87"/>
      <c r="U177" s="87"/>
      <c r="V177" s="77">
        <f t="shared" si="2"/>
        <v>8</v>
      </c>
    </row>
    <row r="178" spans="1:22" ht="12.95" customHeight="1" x14ac:dyDescent="0.15">
      <c r="A178" s="72" t="s">
        <v>344</v>
      </c>
      <c r="B178" s="73">
        <v>153</v>
      </c>
      <c r="C178" s="74" t="s">
        <v>345</v>
      </c>
      <c r="D178" s="74" t="s">
        <v>346</v>
      </c>
      <c r="E178" s="75" t="s">
        <v>129</v>
      </c>
      <c r="F178" s="87">
        <v>278.33</v>
      </c>
      <c r="G178" s="76"/>
      <c r="H178" s="88"/>
      <c r="I178" s="88"/>
      <c r="J178" s="87"/>
      <c r="K178" s="87"/>
      <c r="L178" s="88"/>
      <c r="M178" s="87"/>
      <c r="N178" s="87"/>
      <c r="O178" s="87"/>
      <c r="P178" s="87"/>
      <c r="Q178" s="88"/>
      <c r="R178" s="88"/>
      <c r="S178" s="88"/>
      <c r="T178" s="87"/>
      <c r="U178" s="87">
        <v>55.66</v>
      </c>
      <c r="V178" s="77">
        <f t="shared" si="2"/>
        <v>333.99</v>
      </c>
    </row>
    <row r="179" spans="1:22" ht="12.95" customHeight="1" x14ac:dyDescent="0.15">
      <c r="A179" s="72" t="s">
        <v>344</v>
      </c>
      <c r="B179" s="73">
        <v>154</v>
      </c>
      <c r="C179" s="74" t="s">
        <v>161</v>
      </c>
      <c r="D179" s="74" t="s">
        <v>122</v>
      </c>
      <c r="E179" s="75" t="s">
        <v>129</v>
      </c>
      <c r="F179" s="87"/>
      <c r="G179" s="76"/>
      <c r="H179" s="88"/>
      <c r="I179" s="88"/>
      <c r="J179" s="87"/>
      <c r="K179" s="87"/>
      <c r="L179" s="88"/>
      <c r="M179" s="87"/>
      <c r="N179" s="87"/>
      <c r="O179" s="87"/>
      <c r="P179" s="87"/>
      <c r="Q179" s="88"/>
      <c r="R179" s="88"/>
      <c r="S179" s="88">
        <v>28</v>
      </c>
      <c r="T179" s="87"/>
      <c r="U179" s="87"/>
      <c r="V179" s="77">
        <f t="shared" si="2"/>
        <v>28</v>
      </c>
    </row>
    <row r="180" spans="1:22" ht="12.95" customHeight="1" x14ac:dyDescent="0.15">
      <c r="A180" s="72" t="s">
        <v>344</v>
      </c>
      <c r="B180" s="73">
        <v>155</v>
      </c>
      <c r="C180" s="74" t="s">
        <v>347</v>
      </c>
      <c r="D180" s="74" t="s">
        <v>348</v>
      </c>
      <c r="E180" s="75" t="s">
        <v>129</v>
      </c>
      <c r="F180" s="87"/>
      <c r="G180" s="76"/>
      <c r="H180" s="88"/>
      <c r="I180" s="88"/>
      <c r="J180" s="87"/>
      <c r="K180" s="87"/>
      <c r="L180" s="88"/>
      <c r="M180" s="87"/>
      <c r="N180" s="87"/>
      <c r="O180" s="87"/>
      <c r="P180" s="87">
        <v>40</v>
      </c>
      <c r="Q180" s="88"/>
      <c r="R180" s="88"/>
      <c r="S180" s="88"/>
      <c r="T180" s="87"/>
      <c r="U180" s="87">
        <v>8</v>
      </c>
      <c r="V180" s="77">
        <f t="shared" si="2"/>
        <v>48</v>
      </c>
    </row>
    <row r="181" spans="1:22" ht="12.95" customHeight="1" x14ac:dyDescent="0.15">
      <c r="A181" s="72" t="s">
        <v>344</v>
      </c>
      <c r="B181" s="73">
        <v>156</v>
      </c>
      <c r="C181" s="74" t="s">
        <v>133</v>
      </c>
      <c r="D181" s="74" t="s">
        <v>239</v>
      </c>
      <c r="E181" s="75" t="s">
        <v>129</v>
      </c>
      <c r="F181" s="87">
        <v>32.229999999999997</v>
      </c>
      <c r="G181" s="76"/>
      <c r="H181" s="88"/>
      <c r="I181" s="88"/>
      <c r="J181" s="87"/>
      <c r="K181" s="87"/>
      <c r="L181" s="88"/>
      <c r="M181" s="87"/>
      <c r="N181" s="87"/>
      <c r="O181" s="87"/>
      <c r="P181" s="87"/>
      <c r="Q181" s="88"/>
      <c r="R181" s="88"/>
      <c r="S181" s="88"/>
      <c r="T181" s="87"/>
      <c r="U181" s="87">
        <v>6.48</v>
      </c>
      <c r="V181" s="77">
        <f t="shared" si="2"/>
        <v>38.709999999999994</v>
      </c>
    </row>
    <row r="182" spans="1:22" ht="12.95" customHeight="1" x14ac:dyDescent="0.15">
      <c r="A182" s="72" t="s">
        <v>344</v>
      </c>
      <c r="B182" s="73">
        <v>157</v>
      </c>
      <c r="C182" s="74" t="s">
        <v>140</v>
      </c>
      <c r="D182" s="74" t="s">
        <v>111</v>
      </c>
      <c r="E182" s="75" t="s">
        <v>129</v>
      </c>
      <c r="F182" s="87">
        <v>69.27</v>
      </c>
      <c r="G182" s="76">
        <v>1176.4100000000001</v>
      </c>
      <c r="H182" s="88"/>
      <c r="I182" s="88"/>
      <c r="J182" s="87"/>
      <c r="K182" s="87"/>
      <c r="L182" s="88"/>
      <c r="M182" s="87"/>
      <c r="N182" s="87"/>
      <c r="O182" s="87"/>
      <c r="P182" s="87"/>
      <c r="Q182" s="88"/>
      <c r="R182" s="88"/>
      <c r="S182" s="88"/>
      <c r="T182" s="87"/>
      <c r="U182" s="87">
        <v>6.22</v>
      </c>
      <c r="V182" s="77">
        <f t="shared" si="2"/>
        <v>1251.9000000000001</v>
      </c>
    </row>
    <row r="183" spans="1:22" ht="12.95" customHeight="1" x14ac:dyDescent="0.15">
      <c r="A183" s="72" t="s">
        <v>344</v>
      </c>
      <c r="B183" s="73">
        <v>158</v>
      </c>
      <c r="C183" s="74" t="s">
        <v>335</v>
      </c>
      <c r="D183" s="74" t="s">
        <v>336</v>
      </c>
      <c r="E183" s="75" t="s">
        <v>129</v>
      </c>
      <c r="F183" s="87"/>
      <c r="G183" s="76"/>
      <c r="H183" s="88"/>
      <c r="I183" s="88"/>
      <c r="J183" s="87">
        <v>51.92</v>
      </c>
      <c r="K183" s="87">
        <v>77.87</v>
      </c>
      <c r="L183" s="88"/>
      <c r="M183" s="87"/>
      <c r="N183" s="87"/>
      <c r="O183" s="87"/>
      <c r="P183" s="87"/>
      <c r="Q183" s="88"/>
      <c r="R183" s="88"/>
      <c r="S183" s="88"/>
      <c r="T183" s="87"/>
      <c r="U183" s="87"/>
      <c r="V183" s="77">
        <f t="shared" si="2"/>
        <v>129.79000000000002</v>
      </c>
    </row>
    <row r="184" spans="1:22" ht="12.95" customHeight="1" x14ac:dyDescent="0.15">
      <c r="A184" s="72" t="s">
        <v>344</v>
      </c>
      <c r="B184" s="73">
        <v>159</v>
      </c>
      <c r="C184" s="74" t="s">
        <v>159</v>
      </c>
      <c r="D184" s="74" t="s">
        <v>160</v>
      </c>
      <c r="E184" s="75" t="s">
        <v>129</v>
      </c>
      <c r="F184" s="87"/>
      <c r="G184" s="76"/>
      <c r="H184" s="88"/>
      <c r="I184" s="88">
        <v>39.6</v>
      </c>
      <c r="J184" s="87">
        <v>29.99</v>
      </c>
      <c r="K184" s="87">
        <v>74.510000000000005</v>
      </c>
      <c r="L184" s="88"/>
      <c r="M184" s="87"/>
      <c r="N184" s="87"/>
      <c r="O184" s="87"/>
      <c r="P184" s="87"/>
      <c r="Q184" s="88"/>
      <c r="R184" s="88"/>
      <c r="S184" s="88"/>
      <c r="T184" s="87"/>
      <c r="U184" s="87"/>
      <c r="V184" s="77">
        <f t="shared" si="2"/>
        <v>144.10000000000002</v>
      </c>
    </row>
    <row r="185" spans="1:22" ht="12.95" customHeight="1" x14ac:dyDescent="0.15">
      <c r="A185" s="72" t="s">
        <v>349</v>
      </c>
      <c r="B185" s="73">
        <v>160</v>
      </c>
      <c r="C185" s="74" t="s">
        <v>140</v>
      </c>
      <c r="D185" s="74" t="s">
        <v>350</v>
      </c>
      <c r="E185" s="75" t="s">
        <v>129</v>
      </c>
      <c r="F185" s="87"/>
      <c r="G185" s="76"/>
      <c r="H185" s="88"/>
      <c r="I185" s="88"/>
      <c r="J185" s="87"/>
      <c r="K185" s="87"/>
      <c r="L185" s="88"/>
      <c r="M185" s="87"/>
      <c r="N185" s="87"/>
      <c r="O185" s="87"/>
      <c r="P185" s="87"/>
      <c r="Q185" s="88"/>
      <c r="R185" s="88"/>
      <c r="S185" s="88"/>
      <c r="T185" s="87">
        <v>83.32</v>
      </c>
      <c r="U185" s="87">
        <v>16.66</v>
      </c>
      <c r="V185" s="77">
        <f t="shared" si="2"/>
        <v>99.97999999999999</v>
      </c>
    </row>
    <row r="186" spans="1:22" ht="12.95" customHeight="1" x14ac:dyDescent="0.15">
      <c r="A186" s="72" t="s">
        <v>351</v>
      </c>
      <c r="B186" s="73" t="s">
        <v>126</v>
      </c>
      <c r="C186" s="74" t="s">
        <v>127</v>
      </c>
      <c r="D186" s="74" t="s">
        <v>128</v>
      </c>
      <c r="E186" s="75" t="s">
        <v>129</v>
      </c>
      <c r="F186" s="87">
        <v>78.709999999999994</v>
      </c>
      <c r="G186" s="76"/>
      <c r="H186" s="88"/>
      <c r="I186" s="88"/>
      <c r="J186" s="87"/>
      <c r="K186" s="87"/>
      <c r="L186" s="88"/>
      <c r="M186" s="87"/>
      <c r="N186" s="87"/>
      <c r="O186" s="87"/>
      <c r="P186" s="87"/>
      <c r="Q186" s="88"/>
      <c r="R186" s="88"/>
      <c r="S186" s="88"/>
      <c r="T186" s="87"/>
      <c r="U186" s="87">
        <v>15.74</v>
      </c>
      <c r="V186" s="77">
        <f t="shared" si="2"/>
        <v>94.449999999999989</v>
      </c>
    </row>
    <row r="187" spans="1:22" ht="12.95" customHeight="1" x14ac:dyDescent="0.15">
      <c r="A187" s="72" t="s">
        <v>352</v>
      </c>
      <c r="B187" s="73">
        <v>161</v>
      </c>
      <c r="C187" s="74" t="s">
        <v>133</v>
      </c>
      <c r="D187" s="74" t="s">
        <v>239</v>
      </c>
      <c r="E187" s="75" t="s">
        <v>129</v>
      </c>
      <c r="F187" s="87">
        <v>32.229999999999997</v>
      </c>
      <c r="G187" s="76"/>
      <c r="H187" s="88"/>
      <c r="I187" s="88"/>
      <c r="J187" s="87"/>
      <c r="K187" s="87"/>
      <c r="L187" s="88"/>
      <c r="M187" s="87"/>
      <c r="N187" s="87"/>
      <c r="O187" s="87"/>
      <c r="P187" s="87"/>
      <c r="Q187" s="88"/>
      <c r="R187" s="88"/>
      <c r="S187" s="88"/>
      <c r="T187" s="87"/>
      <c r="U187" s="87">
        <v>6.48</v>
      </c>
      <c r="V187" s="77">
        <f t="shared" si="2"/>
        <v>38.709999999999994</v>
      </c>
    </row>
    <row r="188" spans="1:22" ht="12.95" customHeight="1" x14ac:dyDescent="0.15">
      <c r="A188" s="72" t="s">
        <v>353</v>
      </c>
      <c r="B188" s="73">
        <v>162</v>
      </c>
      <c r="C188" s="74" t="s">
        <v>354</v>
      </c>
      <c r="D188" s="74" t="s">
        <v>355</v>
      </c>
      <c r="E188" s="75" t="s">
        <v>129</v>
      </c>
      <c r="F188" s="87"/>
      <c r="G188" s="76"/>
      <c r="H188" s="88"/>
      <c r="I188" s="88"/>
      <c r="J188" s="87"/>
      <c r="K188" s="87"/>
      <c r="L188" s="88"/>
      <c r="M188" s="87"/>
      <c r="N188" s="87"/>
      <c r="O188" s="87"/>
      <c r="P188" s="87"/>
      <c r="Q188" s="88"/>
      <c r="R188" s="88"/>
      <c r="S188" s="88"/>
      <c r="T188" s="87">
        <v>1356</v>
      </c>
      <c r="U188" s="87">
        <v>271.2</v>
      </c>
      <c r="V188" s="77">
        <f t="shared" si="2"/>
        <v>1627.2</v>
      </c>
    </row>
    <row r="189" spans="1:22" ht="12.95" customHeight="1" x14ac:dyDescent="0.15">
      <c r="A189" s="72" t="s">
        <v>343</v>
      </c>
      <c r="B189" s="73" t="s">
        <v>126</v>
      </c>
      <c r="C189" s="74" t="s">
        <v>156</v>
      </c>
      <c r="D189" s="74" t="s">
        <v>157</v>
      </c>
      <c r="E189" s="75" t="s">
        <v>129</v>
      </c>
      <c r="F189" s="87">
        <v>8</v>
      </c>
      <c r="G189" s="76"/>
      <c r="H189" s="88"/>
      <c r="I189" s="88"/>
      <c r="J189" s="87"/>
      <c r="K189" s="87"/>
      <c r="L189" s="88"/>
      <c r="M189" s="87"/>
      <c r="N189" s="87"/>
      <c r="O189" s="87"/>
      <c r="P189" s="87"/>
      <c r="Q189" s="88"/>
      <c r="R189" s="88"/>
      <c r="S189" s="88"/>
      <c r="T189" s="87"/>
      <c r="U189" s="87"/>
      <c r="V189" s="77">
        <f t="shared" si="2"/>
        <v>8</v>
      </c>
    </row>
    <row r="190" spans="1:22" ht="12.95" customHeight="1" x14ac:dyDescent="0.15">
      <c r="A190" s="72" t="s">
        <v>356</v>
      </c>
      <c r="B190" s="73">
        <v>163</v>
      </c>
      <c r="C190" s="74" t="s">
        <v>140</v>
      </c>
      <c r="D190" s="74" t="s">
        <v>111</v>
      </c>
      <c r="E190" s="75" t="s">
        <v>129</v>
      </c>
      <c r="F190" s="87">
        <v>185.58</v>
      </c>
      <c r="G190" s="76">
        <v>1176.4100000000001</v>
      </c>
      <c r="H190" s="88"/>
      <c r="I190" s="88"/>
      <c r="J190" s="87"/>
      <c r="K190" s="87"/>
      <c r="L190" s="88"/>
      <c r="M190" s="87"/>
      <c r="N190" s="87"/>
      <c r="O190" s="87"/>
      <c r="P190" s="87"/>
      <c r="Q190" s="88"/>
      <c r="R190" s="88"/>
      <c r="S190" s="88"/>
      <c r="T190" s="87"/>
      <c r="U190" s="87">
        <v>6.34</v>
      </c>
      <c r="V190" s="77">
        <f t="shared" si="2"/>
        <v>1368.33</v>
      </c>
    </row>
    <row r="191" spans="1:22" ht="12.95" customHeight="1" x14ac:dyDescent="0.15">
      <c r="A191" s="72" t="s">
        <v>356</v>
      </c>
      <c r="B191" s="73">
        <v>164</v>
      </c>
      <c r="C191" s="74" t="s">
        <v>159</v>
      </c>
      <c r="D191" s="74" t="s">
        <v>160</v>
      </c>
      <c r="E191" s="75" t="s">
        <v>129</v>
      </c>
      <c r="F191" s="87"/>
      <c r="G191" s="76"/>
      <c r="H191" s="88"/>
      <c r="I191" s="88">
        <v>39.6</v>
      </c>
      <c r="J191" s="87">
        <v>29.99</v>
      </c>
      <c r="K191" s="87">
        <v>74.510000000000005</v>
      </c>
      <c r="L191" s="88"/>
      <c r="M191" s="87"/>
      <c r="N191" s="87"/>
      <c r="O191" s="87"/>
      <c r="P191" s="87"/>
      <c r="Q191" s="88"/>
      <c r="R191" s="88"/>
      <c r="S191" s="88"/>
      <c r="T191" s="87"/>
      <c r="U191" s="87"/>
      <c r="V191" s="77">
        <f t="shared" si="2"/>
        <v>144.10000000000002</v>
      </c>
    </row>
    <row r="192" spans="1:22" ht="12.95" customHeight="1" x14ac:dyDescent="0.15">
      <c r="A192" s="72" t="s">
        <v>356</v>
      </c>
      <c r="B192" s="73">
        <v>165</v>
      </c>
      <c r="C192" s="74" t="s">
        <v>335</v>
      </c>
      <c r="D192" s="74" t="s">
        <v>336</v>
      </c>
      <c r="E192" s="75" t="s">
        <v>129</v>
      </c>
      <c r="F192" s="87"/>
      <c r="G192" s="76"/>
      <c r="H192" s="88"/>
      <c r="I192" s="88"/>
      <c r="J192" s="87">
        <v>51.92</v>
      </c>
      <c r="K192" s="87">
        <v>77.87</v>
      </c>
      <c r="L192" s="88"/>
      <c r="M192" s="87"/>
      <c r="N192" s="87"/>
      <c r="O192" s="87"/>
      <c r="P192" s="87"/>
      <c r="Q192" s="88"/>
      <c r="R192" s="88"/>
      <c r="S192" s="88"/>
      <c r="T192" s="87"/>
      <c r="U192" s="87"/>
      <c r="V192" s="77">
        <f t="shared" si="2"/>
        <v>129.79000000000002</v>
      </c>
    </row>
    <row r="193" spans="1:22" ht="12.95" customHeight="1" x14ac:dyDescent="0.15">
      <c r="A193" s="72" t="s">
        <v>356</v>
      </c>
      <c r="B193" s="73">
        <v>166</v>
      </c>
      <c r="C193" s="74" t="s">
        <v>178</v>
      </c>
      <c r="D193" s="74" t="s">
        <v>179</v>
      </c>
      <c r="E193" s="75" t="s">
        <v>129</v>
      </c>
      <c r="F193" s="87">
        <v>40</v>
      </c>
      <c r="G193" s="76"/>
      <c r="H193" s="88"/>
      <c r="I193" s="88"/>
      <c r="J193" s="87"/>
      <c r="K193" s="87"/>
      <c r="L193" s="88"/>
      <c r="M193" s="87"/>
      <c r="N193" s="87"/>
      <c r="O193" s="87"/>
      <c r="P193" s="87"/>
      <c r="Q193" s="88"/>
      <c r="R193" s="88"/>
      <c r="S193" s="88"/>
      <c r="T193" s="87"/>
      <c r="U193" s="87"/>
      <c r="V193" s="77">
        <f t="shared" si="2"/>
        <v>40</v>
      </c>
    </row>
    <row r="194" spans="1:22" ht="12.95" customHeight="1" x14ac:dyDescent="0.15">
      <c r="A194" s="72" t="s">
        <v>357</v>
      </c>
      <c r="B194" s="73">
        <v>167</v>
      </c>
      <c r="C194" s="74" t="s">
        <v>301</v>
      </c>
      <c r="D194" s="74" t="s">
        <v>358</v>
      </c>
      <c r="E194" s="75" t="s">
        <v>129</v>
      </c>
      <c r="F194" s="87">
        <v>4.1399999999999997</v>
      </c>
      <c r="G194" s="76"/>
      <c r="H194" s="88"/>
      <c r="I194" s="88"/>
      <c r="J194" s="87"/>
      <c r="K194" s="87"/>
      <c r="L194" s="88"/>
      <c r="M194" s="87"/>
      <c r="N194" s="87"/>
      <c r="O194" s="87"/>
      <c r="P194" s="87"/>
      <c r="Q194" s="88"/>
      <c r="R194" s="88"/>
      <c r="S194" s="88"/>
      <c r="T194" s="87"/>
      <c r="U194" s="87">
        <v>0.83</v>
      </c>
      <c r="V194" s="77">
        <f t="shared" ref="V194:V205" si="3">SUM(F194:U194)</f>
        <v>4.97</v>
      </c>
    </row>
    <row r="195" spans="1:22" ht="12.95" customHeight="1" x14ac:dyDescent="0.15">
      <c r="A195" s="72" t="s">
        <v>357</v>
      </c>
      <c r="B195" s="73">
        <v>168</v>
      </c>
      <c r="C195" s="74" t="s">
        <v>135</v>
      </c>
      <c r="D195" s="74" t="s">
        <v>359</v>
      </c>
      <c r="E195" s="75" t="s">
        <v>129</v>
      </c>
      <c r="F195" s="87">
        <v>105</v>
      </c>
      <c r="G195" s="76"/>
      <c r="H195" s="88"/>
      <c r="I195" s="88"/>
      <c r="J195" s="87"/>
      <c r="K195" s="87"/>
      <c r="L195" s="88"/>
      <c r="M195" s="87"/>
      <c r="N195" s="87"/>
      <c r="O195" s="87"/>
      <c r="P195" s="87"/>
      <c r="Q195" s="88"/>
      <c r="R195" s="88"/>
      <c r="S195" s="88"/>
      <c r="T195" s="87"/>
      <c r="U195" s="87">
        <v>21</v>
      </c>
      <c r="V195" s="77">
        <f t="shared" si="3"/>
        <v>126</v>
      </c>
    </row>
    <row r="196" spans="1:22" ht="12.95" customHeight="1" x14ac:dyDescent="0.15">
      <c r="A196" s="72" t="s">
        <v>357</v>
      </c>
      <c r="B196" s="73">
        <v>169</v>
      </c>
      <c r="C196" s="74" t="s">
        <v>133</v>
      </c>
      <c r="D196" s="74" t="s">
        <v>239</v>
      </c>
      <c r="E196" s="75" t="s">
        <v>129</v>
      </c>
      <c r="F196" s="87">
        <v>32.229999999999997</v>
      </c>
      <c r="G196" s="76"/>
      <c r="H196" s="88"/>
      <c r="I196" s="88"/>
      <c r="J196" s="87"/>
      <c r="K196" s="87"/>
      <c r="L196" s="88"/>
      <c r="M196" s="87"/>
      <c r="N196" s="87"/>
      <c r="O196" s="87"/>
      <c r="P196" s="87"/>
      <c r="Q196" s="88"/>
      <c r="R196" s="88"/>
      <c r="S196" s="88"/>
      <c r="T196" s="87"/>
      <c r="U196" s="87">
        <v>6.48</v>
      </c>
      <c r="V196" s="77">
        <f t="shared" si="3"/>
        <v>38.709999999999994</v>
      </c>
    </row>
    <row r="197" spans="1:22" ht="12.95" customHeight="1" x14ac:dyDescent="0.15">
      <c r="A197" s="72" t="s">
        <v>360</v>
      </c>
      <c r="B197" s="73">
        <v>170</v>
      </c>
      <c r="C197" s="74" t="s">
        <v>127</v>
      </c>
      <c r="D197" s="74" t="s">
        <v>128</v>
      </c>
      <c r="E197" s="75" t="s">
        <v>129</v>
      </c>
      <c r="F197" s="87">
        <v>78.709999999999994</v>
      </c>
      <c r="G197" s="76"/>
      <c r="H197" s="88"/>
      <c r="I197" s="88"/>
      <c r="J197" s="87"/>
      <c r="K197" s="87"/>
      <c r="L197" s="88"/>
      <c r="M197" s="87"/>
      <c r="N197" s="87"/>
      <c r="O197" s="87"/>
      <c r="P197" s="87"/>
      <c r="Q197" s="88"/>
      <c r="R197" s="88"/>
      <c r="S197" s="88"/>
      <c r="T197" s="87"/>
      <c r="U197" s="87">
        <v>15.74</v>
      </c>
      <c r="V197" s="77">
        <f t="shared" si="3"/>
        <v>94.449999999999989</v>
      </c>
    </row>
    <row r="198" spans="1:22" ht="12.95" customHeight="1" x14ac:dyDescent="0.15">
      <c r="A198" s="72" t="s">
        <v>361</v>
      </c>
      <c r="B198" s="73">
        <v>171</v>
      </c>
      <c r="C198" s="74" t="s">
        <v>133</v>
      </c>
      <c r="D198" s="74" t="s">
        <v>239</v>
      </c>
      <c r="E198" s="75" t="s">
        <v>129</v>
      </c>
      <c r="F198" s="87">
        <v>32.229999999999997</v>
      </c>
      <c r="G198" s="76"/>
      <c r="H198" s="88"/>
      <c r="I198" s="88"/>
      <c r="J198" s="87"/>
      <c r="K198" s="87"/>
      <c r="L198" s="88"/>
      <c r="M198" s="87"/>
      <c r="N198" s="87"/>
      <c r="O198" s="87"/>
      <c r="P198" s="87"/>
      <c r="Q198" s="88"/>
      <c r="R198" s="88"/>
      <c r="S198" s="88"/>
      <c r="T198" s="87"/>
      <c r="U198" s="87">
        <v>6.48</v>
      </c>
      <c r="V198" s="77">
        <f t="shared" si="3"/>
        <v>38.709999999999994</v>
      </c>
    </row>
    <row r="199" spans="1:22" ht="12.95" customHeight="1" x14ac:dyDescent="0.15">
      <c r="A199" s="72" t="s">
        <v>362</v>
      </c>
      <c r="B199" s="73">
        <v>172</v>
      </c>
      <c r="C199" s="74" t="s">
        <v>363</v>
      </c>
      <c r="D199" s="74" t="s">
        <v>364</v>
      </c>
      <c r="E199" s="75" t="s">
        <v>129</v>
      </c>
      <c r="F199" s="87"/>
      <c r="G199" s="76"/>
      <c r="H199" s="88"/>
      <c r="I199" s="88"/>
      <c r="J199" s="87"/>
      <c r="K199" s="87"/>
      <c r="L199" s="88"/>
      <c r="M199" s="87"/>
      <c r="N199" s="87"/>
      <c r="O199" s="87"/>
      <c r="P199" s="87"/>
      <c r="Q199" s="88"/>
      <c r="R199" s="88"/>
      <c r="S199" s="88"/>
      <c r="T199" s="87">
        <v>196.95</v>
      </c>
      <c r="U199" s="87">
        <v>39.39</v>
      </c>
      <c r="V199" s="77">
        <f t="shared" si="3"/>
        <v>236.33999999999997</v>
      </c>
    </row>
    <row r="200" spans="1:22" ht="12.95" customHeight="1" x14ac:dyDescent="0.15">
      <c r="A200" s="72" t="s">
        <v>365</v>
      </c>
      <c r="B200" s="73" t="s">
        <v>126</v>
      </c>
      <c r="C200" s="74" t="s">
        <v>156</v>
      </c>
      <c r="D200" s="74" t="s">
        <v>157</v>
      </c>
      <c r="E200" s="75" t="s">
        <v>129</v>
      </c>
      <c r="F200" s="87">
        <v>8</v>
      </c>
      <c r="G200" s="76"/>
      <c r="H200" s="88"/>
      <c r="I200" s="88"/>
      <c r="J200" s="87"/>
      <c r="K200" s="87"/>
      <c r="L200" s="88"/>
      <c r="M200" s="87"/>
      <c r="N200" s="87"/>
      <c r="O200" s="87"/>
      <c r="P200" s="87"/>
      <c r="Q200" s="88"/>
      <c r="R200" s="88"/>
      <c r="S200" s="88"/>
      <c r="T200" s="87"/>
      <c r="U200" s="87"/>
      <c r="V200" s="77">
        <f t="shared" si="3"/>
        <v>8</v>
      </c>
    </row>
    <row r="201" spans="1:22" ht="12.95" customHeight="1" x14ac:dyDescent="0.15">
      <c r="A201" s="72" t="s">
        <v>366</v>
      </c>
      <c r="B201" s="73">
        <v>173</v>
      </c>
      <c r="C201" s="74" t="s">
        <v>178</v>
      </c>
      <c r="D201" s="74" t="s">
        <v>179</v>
      </c>
      <c r="E201" s="75" t="s">
        <v>129</v>
      </c>
      <c r="F201" s="87">
        <v>20</v>
      </c>
      <c r="G201" s="76"/>
      <c r="H201" s="88"/>
      <c r="I201" s="88"/>
      <c r="J201" s="87"/>
      <c r="K201" s="87"/>
      <c r="L201" s="88"/>
      <c r="M201" s="87"/>
      <c r="N201" s="87"/>
      <c r="O201" s="87"/>
      <c r="P201" s="87"/>
      <c r="Q201" s="88"/>
      <c r="R201" s="88"/>
      <c r="S201" s="88"/>
      <c r="T201" s="87"/>
      <c r="U201" s="87"/>
      <c r="V201" s="77">
        <f t="shared" si="3"/>
        <v>20</v>
      </c>
    </row>
    <row r="202" spans="1:22" ht="12.95" customHeight="1" x14ac:dyDescent="0.15">
      <c r="A202" s="72" t="s">
        <v>366</v>
      </c>
      <c r="B202" s="73">
        <v>174</v>
      </c>
      <c r="C202" s="74" t="s">
        <v>140</v>
      </c>
      <c r="D202" s="74" t="s">
        <v>111</v>
      </c>
      <c r="E202" s="75" t="s">
        <v>129</v>
      </c>
      <c r="F202" s="87">
        <v>74.34</v>
      </c>
      <c r="G202" s="76">
        <v>1176.6099999999999</v>
      </c>
      <c r="H202" s="88"/>
      <c r="I202" s="88"/>
      <c r="J202" s="87"/>
      <c r="K202" s="87"/>
      <c r="L202" s="88"/>
      <c r="M202" s="87"/>
      <c r="N202" s="87"/>
      <c r="O202" s="87"/>
      <c r="P202" s="87"/>
      <c r="Q202" s="88"/>
      <c r="R202" s="88"/>
      <c r="S202" s="88"/>
      <c r="T202" s="87"/>
      <c r="U202" s="87">
        <v>7.47</v>
      </c>
      <c r="V202" s="77">
        <f t="shared" si="3"/>
        <v>1258.4199999999998</v>
      </c>
    </row>
    <row r="203" spans="1:22" ht="12.95" customHeight="1" x14ac:dyDescent="0.15">
      <c r="A203" s="72" t="s">
        <v>366</v>
      </c>
      <c r="B203" s="73">
        <v>175</v>
      </c>
      <c r="C203" s="74" t="s">
        <v>159</v>
      </c>
      <c r="D203" s="74" t="s">
        <v>160</v>
      </c>
      <c r="E203" s="75" t="s">
        <v>129</v>
      </c>
      <c r="F203" s="87"/>
      <c r="G203" s="76"/>
      <c r="H203" s="88"/>
      <c r="I203" s="88">
        <v>39.4</v>
      </c>
      <c r="J203" s="87">
        <v>29.99</v>
      </c>
      <c r="K203" s="87">
        <v>74.510000000000005</v>
      </c>
      <c r="L203" s="88"/>
      <c r="M203" s="87"/>
      <c r="N203" s="87"/>
      <c r="O203" s="87"/>
      <c r="P203" s="87"/>
      <c r="Q203" s="88"/>
      <c r="R203" s="88"/>
      <c r="S203" s="88"/>
      <c r="T203" s="87"/>
      <c r="U203" s="87"/>
      <c r="V203" s="77">
        <f t="shared" si="3"/>
        <v>143.9</v>
      </c>
    </row>
    <row r="204" spans="1:22" ht="12.95" customHeight="1" x14ac:dyDescent="0.15">
      <c r="A204" s="72" t="s">
        <v>366</v>
      </c>
      <c r="B204" s="73">
        <v>176</v>
      </c>
      <c r="C204" s="74" t="s">
        <v>335</v>
      </c>
      <c r="D204" s="74" t="s">
        <v>336</v>
      </c>
      <c r="E204" s="75" t="s">
        <v>129</v>
      </c>
      <c r="F204" s="87"/>
      <c r="G204" s="76"/>
      <c r="H204" s="88"/>
      <c r="I204" s="88"/>
      <c r="J204" s="87">
        <v>51.92</v>
      </c>
      <c r="K204" s="87">
        <v>77.87</v>
      </c>
      <c r="L204" s="88"/>
      <c r="M204" s="87"/>
      <c r="N204" s="87"/>
      <c r="O204" s="87"/>
      <c r="P204" s="87"/>
      <c r="Q204" s="88"/>
      <c r="R204" s="88"/>
      <c r="S204" s="88"/>
      <c r="T204" s="87"/>
      <c r="U204" s="87"/>
      <c r="V204" s="77">
        <f t="shared" si="3"/>
        <v>129.79000000000002</v>
      </c>
    </row>
    <row r="205" spans="1:22" ht="12.95" customHeight="1" thickBot="1" x14ac:dyDescent="0.2">
      <c r="A205" s="79" t="s">
        <v>367</v>
      </c>
      <c r="B205" s="83">
        <v>177</v>
      </c>
      <c r="C205" s="84" t="s">
        <v>142</v>
      </c>
      <c r="D205" s="85" t="s">
        <v>368</v>
      </c>
      <c r="E205" s="75"/>
      <c r="F205" s="96">
        <v>6.23</v>
      </c>
      <c r="G205" s="8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>
        <v>1.25</v>
      </c>
      <c r="V205" s="77">
        <f t="shared" si="3"/>
        <v>7.48</v>
      </c>
    </row>
    <row r="206" spans="1:22" s="103" customFormat="1" ht="21.75" customHeight="1" thickBot="1" x14ac:dyDescent="0.2">
      <c r="A206" s="97"/>
      <c r="B206" s="98"/>
      <c r="C206" s="99"/>
      <c r="D206" s="99"/>
      <c r="E206" s="100"/>
      <c r="F206" s="101">
        <f t="shared" ref="F206:V206" si="4">SUM(F2:F205)</f>
        <v>12949.159999999994</v>
      </c>
      <c r="G206" s="101">
        <f t="shared" si="4"/>
        <v>14256.26</v>
      </c>
      <c r="H206" s="101">
        <f t="shared" si="4"/>
        <v>586.64</v>
      </c>
      <c r="I206" s="101">
        <f t="shared" si="4"/>
        <v>378.40000000000003</v>
      </c>
      <c r="J206" s="101">
        <f t="shared" si="4"/>
        <v>650.1</v>
      </c>
      <c r="K206" s="101">
        <f t="shared" si="4"/>
        <v>1228.08</v>
      </c>
      <c r="L206" s="101">
        <f t="shared" si="4"/>
        <v>88.75</v>
      </c>
      <c r="M206" s="101">
        <f t="shared" si="4"/>
        <v>6300</v>
      </c>
      <c r="N206" s="101">
        <f t="shared" si="4"/>
        <v>8800</v>
      </c>
      <c r="O206" s="101">
        <f t="shared" si="4"/>
        <v>26867.16</v>
      </c>
      <c r="P206" s="101">
        <f t="shared" si="4"/>
        <v>24303.59</v>
      </c>
      <c r="Q206" s="101">
        <f t="shared" si="4"/>
        <v>4209.62</v>
      </c>
      <c r="R206" s="101">
        <f t="shared" si="4"/>
        <v>3.33</v>
      </c>
      <c r="S206" s="101">
        <f t="shared" si="4"/>
        <v>28</v>
      </c>
      <c r="T206" s="101">
        <f t="shared" si="4"/>
        <v>3291.0999999999995</v>
      </c>
      <c r="U206" s="101">
        <f t="shared" si="4"/>
        <v>13781.239999999993</v>
      </c>
      <c r="V206" s="102">
        <f t="shared" si="4"/>
        <v>117721.43000000001</v>
      </c>
    </row>
    <row r="207" spans="1:22" x14ac:dyDescent="0.15">
      <c r="A207" s="104" t="s">
        <v>369</v>
      </c>
      <c r="B207" s="105"/>
      <c r="C207" s="106"/>
      <c r="D207" s="106"/>
      <c r="E207" s="107"/>
      <c r="F207" s="108"/>
      <c r="G207" s="108"/>
      <c r="H207" s="108"/>
      <c r="I207" s="109"/>
      <c r="J207" s="108"/>
      <c r="K207" s="110"/>
      <c r="L207" s="110"/>
      <c r="M207" s="108"/>
      <c r="N207" s="108"/>
      <c r="O207" s="108"/>
      <c r="P207" s="108"/>
      <c r="Q207" s="108"/>
      <c r="R207" s="109"/>
      <c r="S207" s="109"/>
      <c r="T207" s="109"/>
      <c r="U207" s="109"/>
      <c r="V207" s="111"/>
    </row>
    <row r="208" spans="1:22" ht="13.5" customHeight="1" thickBot="1" x14ac:dyDescent="0.2">
      <c r="A208" s="112" t="s">
        <v>370</v>
      </c>
      <c r="B208" s="113"/>
      <c r="C208" s="114"/>
      <c r="D208" s="114"/>
      <c r="E208" s="115"/>
      <c r="F208" s="116"/>
      <c r="G208" s="116"/>
      <c r="H208" s="116"/>
      <c r="I208" s="117"/>
      <c r="J208" s="117"/>
      <c r="K208" s="117"/>
      <c r="L208" s="117"/>
      <c r="M208" s="117"/>
      <c r="N208" s="118"/>
      <c r="O208" s="118"/>
      <c r="P208" s="117"/>
      <c r="Q208" s="117"/>
      <c r="R208" s="117"/>
      <c r="S208" s="117"/>
      <c r="T208" s="117"/>
      <c r="U208" s="117"/>
      <c r="V208" s="119"/>
    </row>
    <row r="209" spans="1:22" x14ac:dyDescent="0.15">
      <c r="A209" s="120"/>
      <c r="B209" s="105"/>
      <c r="C209" s="120"/>
      <c r="D209" s="120"/>
      <c r="E209" s="107"/>
      <c r="F209" s="109"/>
      <c r="G209" s="109"/>
      <c r="H209" s="109"/>
      <c r="I209" s="109"/>
      <c r="J209" s="109"/>
      <c r="K209" s="109"/>
      <c r="L209" s="109"/>
      <c r="M209" s="109"/>
      <c r="N209" s="121"/>
      <c r="O209" s="121"/>
      <c r="P209" s="109"/>
      <c r="Q209" s="109"/>
      <c r="R209" s="109"/>
      <c r="S209" s="109"/>
      <c r="T209" s="109"/>
      <c r="U209" s="109"/>
      <c r="V209" s="121"/>
    </row>
  </sheetData>
  <pageMargins left="0" right="0" top="0.23622047244094491" bottom="0.19685039370078741" header="0.31496062992125984" footer="0.31496062992125984"/>
  <pageSetup paperSize="9" orientation="landscape" r:id="rId1"/>
  <headerFooter alignWithMargins="0">
    <oddHeader>&amp;C&amp;"Georgia,Bold"&amp;20Haxey Parish Council Expenditure 2021/22</oddHeader>
  </headerFooter>
  <rowBreaks count="1" manualBreakCount="1"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20EED-895E-4A41-A015-2ECE45FC7F75}">
  <dimension ref="A1:G41"/>
  <sheetViews>
    <sheetView topLeftCell="A3" workbookViewId="0">
      <selection activeCell="H36" sqref="H36"/>
    </sheetView>
  </sheetViews>
  <sheetFormatPr defaultRowHeight="12.75" x14ac:dyDescent="0.2"/>
  <cols>
    <col min="1" max="1" width="8.28515625" style="23" customWidth="1"/>
    <col min="2" max="2" width="28.140625" style="23" customWidth="1"/>
    <col min="3" max="3" width="11.140625" style="58" bestFit="1" customWidth="1"/>
    <col min="4" max="4" width="8.140625" style="23" customWidth="1"/>
    <col min="5" max="5" width="25.7109375" style="23" customWidth="1"/>
    <col min="6" max="6" width="11.140625" style="23" bestFit="1" customWidth="1"/>
    <col min="7" max="256" width="9.140625" style="23"/>
    <col min="257" max="257" width="8.28515625" style="23" customWidth="1"/>
    <col min="258" max="258" width="28.140625" style="23" customWidth="1"/>
    <col min="259" max="259" width="11.140625" style="23" bestFit="1" customWidth="1"/>
    <col min="260" max="260" width="8.140625" style="23" customWidth="1"/>
    <col min="261" max="261" width="25.7109375" style="23" customWidth="1"/>
    <col min="262" max="262" width="11.140625" style="23" bestFit="1" customWidth="1"/>
    <col min="263" max="512" width="9.140625" style="23"/>
    <col min="513" max="513" width="8.28515625" style="23" customWidth="1"/>
    <col min="514" max="514" width="28.140625" style="23" customWidth="1"/>
    <col min="515" max="515" width="11.140625" style="23" bestFit="1" customWidth="1"/>
    <col min="516" max="516" width="8.140625" style="23" customWidth="1"/>
    <col min="517" max="517" width="25.7109375" style="23" customWidth="1"/>
    <col min="518" max="518" width="11.140625" style="23" bestFit="1" customWidth="1"/>
    <col min="519" max="768" width="9.140625" style="23"/>
    <col min="769" max="769" width="8.28515625" style="23" customWidth="1"/>
    <col min="770" max="770" width="28.140625" style="23" customWidth="1"/>
    <col min="771" max="771" width="11.140625" style="23" bestFit="1" customWidth="1"/>
    <col min="772" max="772" width="8.140625" style="23" customWidth="1"/>
    <col min="773" max="773" width="25.7109375" style="23" customWidth="1"/>
    <col min="774" max="774" width="11.140625" style="23" bestFit="1" customWidth="1"/>
    <col min="775" max="1024" width="9.140625" style="23"/>
    <col min="1025" max="1025" width="8.28515625" style="23" customWidth="1"/>
    <col min="1026" max="1026" width="28.140625" style="23" customWidth="1"/>
    <col min="1027" max="1027" width="11.140625" style="23" bestFit="1" customWidth="1"/>
    <col min="1028" max="1028" width="8.140625" style="23" customWidth="1"/>
    <col min="1029" max="1029" width="25.7109375" style="23" customWidth="1"/>
    <col min="1030" max="1030" width="11.140625" style="23" bestFit="1" customWidth="1"/>
    <col min="1031" max="1280" width="9.140625" style="23"/>
    <col min="1281" max="1281" width="8.28515625" style="23" customWidth="1"/>
    <col min="1282" max="1282" width="28.140625" style="23" customWidth="1"/>
    <col min="1283" max="1283" width="11.140625" style="23" bestFit="1" customWidth="1"/>
    <col min="1284" max="1284" width="8.140625" style="23" customWidth="1"/>
    <col min="1285" max="1285" width="25.7109375" style="23" customWidth="1"/>
    <col min="1286" max="1286" width="11.140625" style="23" bestFit="1" customWidth="1"/>
    <col min="1287" max="1536" width="9.140625" style="23"/>
    <col min="1537" max="1537" width="8.28515625" style="23" customWidth="1"/>
    <col min="1538" max="1538" width="28.140625" style="23" customWidth="1"/>
    <col min="1539" max="1539" width="11.140625" style="23" bestFit="1" customWidth="1"/>
    <col min="1540" max="1540" width="8.140625" style="23" customWidth="1"/>
    <col min="1541" max="1541" width="25.7109375" style="23" customWidth="1"/>
    <col min="1542" max="1542" width="11.140625" style="23" bestFit="1" customWidth="1"/>
    <col min="1543" max="1792" width="9.140625" style="23"/>
    <col min="1793" max="1793" width="8.28515625" style="23" customWidth="1"/>
    <col min="1794" max="1794" width="28.140625" style="23" customWidth="1"/>
    <col min="1795" max="1795" width="11.140625" style="23" bestFit="1" customWidth="1"/>
    <col min="1796" max="1796" width="8.140625" style="23" customWidth="1"/>
    <col min="1797" max="1797" width="25.7109375" style="23" customWidth="1"/>
    <col min="1798" max="1798" width="11.140625" style="23" bestFit="1" customWidth="1"/>
    <col min="1799" max="2048" width="9.140625" style="23"/>
    <col min="2049" max="2049" width="8.28515625" style="23" customWidth="1"/>
    <col min="2050" max="2050" width="28.140625" style="23" customWidth="1"/>
    <col min="2051" max="2051" width="11.140625" style="23" bestFit="1" customWidth="1"/>
    <col min="2052" max="2052" width="8.140625" style="23" customWidth="1"/>
    <col min="2053" max="2053" width="25.7109375" style="23" customWidth="1"/>
    <col min="2054" max="2054" width="11.140625" style="23" bestFit="1" customWidth="1"/>
    <col min="2055" max="2304" width="9.140625" style="23"/>
    <col min="2305" max="2305" width="8.28515625" style="23" customWidth="1"/>
    <col min="2306" max="2306" width="28.140625" style="23" customWidth="1"/>
    <col min="2307" max="2307" width="11.140625" style="23" bestFit="1" customWidth="1"/>
    <col min="2308" max="2308" width="8.140625" style="23" customWidth="1"/>
    <col min="2309" max="2309" width="25.7109375" style="23" customWidth="1"/>
    <col min="2310" max="2310" width="11.140625" style="23" bestFit="1" customWidth="1"/>
    <col min="2311" max="2560" width="9.140625" style="23"/>
    <col min="2561" max="2561" width="8.28515625" style="23" customWidth="1"/>
    <col min="2562" max="2562" width="28.140625" style="23" customWidth="1"/>
    <col min="2563" max="2563" width="11.140625" style="23" bestFit="1" customWidth="1"/>
    <col min="2564" max="2564" width="8.140625" style="23" customWidth="1"/>
    <col min="2565" max="2565" width="25.7109375" style="23" customWidth="1"/>
    <col min="2566" max="2566" width="11.140625" style="23" bestFit="1" customWidth="1"/>
    <col min="2567" max="2816" width="9.140625" style="23"/>
    <col min="2817" max="2817" width="8.28515625" style="23" customWidth="1"/>
    <col min="2818" max="2818" width="28.140625" style="23" customWidth="1"/>
    <col min="2819" max="2819" width="11.140625" style="23" bestFit="1" customWidth="1"/>
    <col min="2820" max="2820" width="8.140625" style="23" customWidth="1"/>
    <col min="2821" max="2821" width="25.7109375" style="23" customWidth="1"/>
    <col min="2822" max="2822" width="11.140625" style="23" bestFit="1" customWidth="1"/>
    <col min="2823" max="3072" width="9.140625" style="23"/>
    <col min="3073" max="3073" width="8.28515625" style="23" customWidth="1"/>
    <col min="3074" max="3074" width="28.140625" style="23" customWidth="1"/>
    <col min="3075" max="3075" width="11.140625" style="23" bestFit="1" customWidth="1"/>
    <col min="3076" max="3076" width="8.140625" style="23" customWidth="1"/>
    <col min="3077" max="3077" width="25.7109375" style="23" customWidth="1"/>
    <col min="3078" max="3078" width="11.140625" style="23" bestFit="1" customWidth="1"/>
    <col min="3079" max="3328" width="9.140625" style="23"/>
    <col min="3329" max="3329" width="8.28515625" style="23" customWidth="1"/>
    <col min="3330" max="3330" width="28.140625" style="23" customWidth="1"/>
    <col min="3331" max="3331" width="11.140625" style="23" bestFit="1" customWidth="1"/>
    <col min="3332" max="3332" width="8.140625" style="23" customWidth="1"/>
    <col min="3333" max="3333" width="25.7109375" style="23" customWidth="1"/>
    <col min="3334" max="3334" width="11.140625" style="23" bestFit="1" customWidth="1"/>
    <col min="3335" max="3584" width="9.140625" style="23"/>
    <col min="3585" max="3585" width="8.28515625" style="23" customWidth="1"/>
    <col min="3586" max="3586" width="28.140625" style="23" customWidth="1"/>
    <col min="3587" max="3587" width="11.140625" style="23" bestFit="1" customWidth="1"/>
    <col min="3588" max="3588" width="8.140625" style="23" customWidth="1"/>
    <col min="3589" max="3589" width="25.7109375" style="23" customWidth="1"/>
    <col min="3590" max="3590" width="11.140625" style="23" bestFit="1" customWidth="1"/>
    <col min="3591" max="3840" width="9.140625" style="23"/>
    <col min="3841" max="3841" width="8.28515625" style="23" customWidth="1"/>
    <col min="3842" max="3842" width="28.140625" style="23" customWidth="1"/>
    <col min="3843" max="3843" width="11.140625" style="23" bestFit="1" customWidth="1"/>
    <col min="3844" max="3844" width="8.140625" style="23" customWidth="1"/>
    <col min="3845" max="3845" width="25.7109375" style="23" customWidth="1"/>
    <col min="3846" max="3846" width="11.140625" style="23" bestFit="1" customWidth="1"/>
    <col min="3847" max="4096" width="9.140625" style="23"/>
    <col min="4097" max="4097" width="8.28515625" style="23" customWidth="1"/>
    <col min="4098" max="4098" width="28.140625" style="23" customWidth="1"/>
    <col min="4099" max="4099" width="11.140625" style="23" bestFit="1" customWidth="1"/>
    <col min="4100" max="4100" width="8.140625" style="23" customWidth="1"/>
    <col min="4101" max="4101" width="25.7109375" style="23" customWidth="1"/>
    <col min="4102" max="4102" width="11.140625" style="23" bestFit="1" customWidth="1"/>
    <col min="4103" max="4352" width="9.140625" style="23"/>
    <col min="4353" max="4353" width="8.28515625" style="23" customWidth="1"/>
    <col min="4354" max="4354" width="28.140625" style="23" customWidth="1"/>
    <col min="4355" max="4355" width="11.140625" style="23" bestFit="1" customWidth="1"/>
    <col min="4356" max="4356" width="8.140625" style="23" customWidth="1"/>
    <col min="4357" max="4357" width="25.7109375" style="23" customWidth="1"/>
    <col min="4358" max="4358" width="11.140625" style="23" bestFit="1" customWidth="1"/>
    <col min="4359" max="4608" width="9.140625" style="23"/>
    <col min="4609" max="4609" width="8.28515625" style="23" customWidth="1"/>
    <col min="4610" max="4610" width="28.140625" style="23" customWidth="1"/>
    <col min="4611" max="4611" width="11.140625" style="23" bestFit="1" customWidth="1"/>
    <col min="4612" max="4612" width="8.140625" style="23" customWidth="1"/>
    <col min="4613" max="4613" width="25.7109375" style="23" customWidth="1"/>
    <col min="4614" max="4614" width="11.140625" style="23" bestFit="1" customWidth="1"/>
    <col min="4615" max="4864" width="9.140625" style="23"/>
    <col min="4865" max="4865" width="8.28515625" style="23" customWidth="1"/>
    <col min="4866" max="4866" width="28.140625" style="23" customWidth="1"/>
    <col min="4867" max="4867" width="11.140625" style="23" bestFit="1" customWidth="1"/>
    <col min="4868" max="4868" width="8.140625" style="23" customWidth="1"/>
    <col min="4869" max="4869" width="25.7109375" style="23" customWidth="1"/>
    <col min="4870" max="4870" width="11.140625" style="23" bestFit="1" customWidth="1"/>
    <col min="4871" max="5120" width="9.140625" style="23"/>
    <col min="5121" max="5121" width="8.28515625" style="23" customWidth="1"/>
    <col min="5122" max="5122" width="28.140625" style="23" customWidth="1"/>
    <col min="5123" max="5123" width="11.140625" style="23" bestFit="1" customWidth="1"/>
    <col min="5124" max="5124" width="8.140625" style="23" customWidth="1"/>
    <col min="5125" max="5125" width="25.7109375" style="23" customWidth="1"/>
    <col min="5126" max="5126" width="11.140625" style="23" bestFit="1" customWidth="1"/>
    <col min="5127" max="5376" width="9.140625" style="23"/>
    <col min="5377" max="5377" width="8.28515625" style="23" customWidth="1"/>
    <col min="5378" max="5378" width="28.140625" style="23" customWidth="1"/>
    <col min="5379" max="5379" width="11.140625" style="23" bestFit="1" customWidth="1"/>
    <col min="5380" max="5380" width="8.140625" style="23" customWidth="1"/>
    <col min="5381" max="5381" width="25.7109375" style="23" customWidth="1"/>
    <col min="5382" max="5382" width="11.140625" style="23" bestFit="1" customWidth="1"/>
    <col min="5383" max="5632" width="9.140625" style="23"/>
    <col min="5633" max="5633" width="8.28515625" style="23" customWidth="1"/>
    <col min="5634" max="5634" width="28.140625" style="23" customWidth="1"/>
    <col min="5635" max="5635" width="11.140625" style="23" bestFit="1" customWidth="1"/>
    <col min="5636" max="5636" width="8.140625" style="23" customWidth="1"/>
    <col min="5637" max="5637" width="25.7109375" style="23" customWidth="1"/>
    <col min="5638" max="5638" width="11.140625" style="23" bestFit="1" customWidth="1"/>
    <col min="5639" max="5888" width="9.140625" style="23"/>
    <col min="5889" max="5889" width="8.28515625" style="23" customWidth="1"/>
    <col min="5890" max="5890" width="28.140625" style="23" customWidth="1"/>
    <col min="5891" max="5891" width="11.140625" style="23" bestFit="1" customWidth="1"/>
    <col min="5892" max="5892" width="8.140625" style="23" customWidth="1"/>
    <col min="5893" max="5893" width="25.7109375" style="23" customWidth="1"/>
    <col min="5894" max="5894" width="11.140625" style="23" bestFit="1" customWidth="1"/>
    <col min="5895" max="6144" width="9.140625" style="23"/>
    <col min="6145" max="6145" width="8.28515625" style="23" customWidth="1"/>
    <col min="6146" max="6146" width="28.140625" style="23" customWidth="1"/>
    <col min="6147" max="6147" width="11.140625" style="23" bestFit="1" customWidth="1"/>
    <col min="6148" max="6148" width="8.140625" style="23" customWidth="1"/>
    <col min="6149" max="6149" width="25.7109375" style="23" customWidth="1"/>
    <col min="6150" max="6150" width="11.140625" style="23" bestFit="1" customWidth="1"/>
    <col min="6151" max="6400" width="9.140625" style="23"/>
    <col min="6401" max="6401" width="8.28515625" style="23" customWidth="1"/>
    <col min="6402" max="6402" width="28.140625" style="23" customWidth="1"/>
    <col min="6403" max="6403" width="11.140625" style="23" bestFit="1" customWidth="1"/>
    <col min="6404" max="6404" width="8.140625" style="23" customWidth="1"/>
    <col min="6405" max="6405" width="25.7109375" style="23" customWidth="1"/>
    <col min="6406" max="6406" width="11.140625" style="23" bestFit="1" customWidth="1"/>
    <col min="6407" max="6656" width="9.140625" style="23"/>
    <col min="6657" max="6657" width="8.28515625" style="23" customWidth="1"/>
    <col min="6658" max="6658" width="28.140625" style="23" customWidth="1"/>
    <col min="6659" max="6659" width="11.140625" style="23" bestFit="1" customWidth="1"/>
    <col min="6660" max="6660" width="8.140625" style="23" customWidth="1"/>
    <col min="6661" max="6661" width="25.7109375" style="23" customWidth="1"/>
    <col min="6662" max="6662" width="11.140625" style="23" bestFit="1" customWidth="1"/>
    <col min="6663" max="6912" width="9.140625" style="23"/>
    <col min="6913" max="6913" width="8.28515625" style="23" customWidth="1"/>
    <col min="6914" max="6914" width="28.140625" style="23" customWidth="1"/>
    <col min="6915" max="6915" width="11.140625" style="23" bestFit="1" customWidth="1"/>
    <col min="6916" max="6916" width="8.140625" style="23" customWidth="1"/>
    <col min="6917" max="6917" width="25.7109375" style="23" customWidth="1"/>
    <col min="6918" max="6918" width="11.140625" style="23" bestFit="1" customWidth="1"/>
    <col min="6919" max="7168" width="9.140625" style="23"/>
    <col min="7169" max="7169" width="8.28515625" style="23" customWidth="1"/>
    <col min="7170" max="7170" width="28.140625" style="23" customWidth="1"/>
    <col min="7171" max="7171" width="11.140625" style="23" bestFit="1" customWidth="1"/>
    <col min="7172" max="7172" width="8.140625" style="23" customWidth="1"/>
    <col min="7173" max="7173" width="25.7109375" style="23" customWidth="1"/>
    <col min="7174" max="7174" width="11.140625" style="23" bestFit="1" customWidth="1"/>
    <col min="7175" max="7424" width="9.140625" style="23"/>
    <col min="7425" max="7425" width="8.28515625" style="23" customWidth="1"/>
    <col min="7426" max="7426" width="28.140625" style="23" customWidth="1"/>
    <col min="7427" max="7427" width="11.140625" style="23" bestFit="1" customWidth="1"/>
    <col min="7428" max="7428" width="8.140625" style="23" customWidth="1"/>
    <col min="7429" max="7429" width="25.7109375" style="23" customWidth="1"/>
    <col min="7430" max="7430" width="11.140625" style="23" bestFit="1" customWidth="1"/>
    <col min="7431" max="7680" width="9.140625" style="23"/>
    <col min="7681" max="7681" width="8.28515625" style="23" customWidth="1"/>
    <col min="7682" max="7682" width="28.140625" style="23" customWidth="1"/>
    <col min="7683" max="7683" width="11.140625" style="23" bestFit="1" customWidth="1"/>
    <col min="7684" max="7684" width="8.140625" style="23" customWidth="1"/>
    <col min="7685" max="7685" width="25.7109375" style="23" customWidth="1"/>
    <col min="7686" max="7686" width="11.140625" style="23" bestFit="1" customWidth="1"/>
    <col min="7687" max="7936" width="9.140625" style="23"/>
    <col min="7937" max="7937" width="8.28515625" style="23" customWidth="1"/>
    <col min="7938" max="7938" width="28.140625" style="23" customWidth="1"/>
    <col min="7939" max="7939" width="11.140625" style="23" bestFit="1" customWidth="1"/>
    <col min="7940" max="7940" width="8.140625" style="23" customWidth="1"/>
    <col min="7941" max="7941" width="25.7109375" style="23" customWidth="1"/>
    <col min="7942" max="7942" width="11.140625" style="23" bestFit="1" customWidth="1"/>
    <col min="7943" max="8192" width="9.140625" style="23"/>
    <col min="8193" max="8193" width="8.28515625" style="23" customWidth="1"/>
    <col min="8194" max="8194" width="28.140625" style="23" customWidth="1"/>
    <col min="8195" max="8195" width="11.140625" style="23" bestFit="1" customWidth="1"/>
    <col min="8196" max="8196" width="8.140625" style="23" customWidth="1"/>
    <col min="8197" max="8197" width="25.7109375" style="23" customWidth="1"/>
    <col min="8198" max="8198" width="11.140625" style="23" bestFit="1" customWidth="1"/>
    <col min="8199" max="8448" width="9.140625" style="23"/>
    <col min="8449" max="8449" width="8.28515625" style="23" customWidth="1"/>
    <col min="8450" max="8450" width="28.140625" style="23" customWidth="1"/>
    <col min="8451" max="8451" width="11.140625" style="23" bestFit="1" customWidth="1"/>
    <col min="8452" max="8452" width="8.140625" style="23" customWidth="1"/>
    <col min="8453" max="8453" width="25.7109375" style="23" customWidth="1"/>
    <col min="8454" max="8454" width="11.140625" style="23" bestFit="1" customWidth="1"/>
    <col min="8455" max="8704" width="9.140625" style="23"/>
    <col min="8705" max="8705" width="8.28515625" style="23" customWidth="1"/>
    <col min="8706" max="8706" width="28.140625" style="23" customWidth="1"/>
    <col min="8707" max="8707" width="11.140625" style="23" bestFit="1" customWidth="1"/>
    <col min="8708" max="8708" width="8.140625" style="23" customWidth="1"/>
    <col min="8709" max="8709" width="25.7109375" style="23" customWidth="1"/>
    <col min="8710" max="8710" width="11.140625" style="23" bestFit="1" customWidth="1"/>
    <col min="8711" max="8960" width="9.140625" style="23"/>
    <col min="8961" max="8961" width="8.28515625" style="23" customWidth="1"/>
    <col min="8962" max="8962" width="28.140625" style="23" customWidth="1"/>
    <col min="8963" max="8963" width="11.140625" style="23" bestFit="1" customWidth="1"/>
    <col min="8964" max="8964" width="8.140625" style="23" customWidth="1"/>
    <col min="8965" max="8965" width="25.7109375" style="23" customWidth="1"/>
    <col min="8966" max="8966" width="11.140625" style="23" bestFit="1" customWidth="1"/>
    <col min="8967" max="9216" width="9.140625" style="23"/>
    <col min="9217" max="9217" width="8.28515625" style="23" customWidth="1"/>
    <col min="9218" max="9218" width="28.140625" style="23" customWidth="1"/>
    <col min="9219" max="9219" width="11.140625" style="23" bestFit="1" customWidth="1"/>
    <col min="9220" max="9220" width="8.140625" style="23" customWidth="1"/>
    <col min="9221" max="9221" width="25.7109375" style="23" customWidth="1"/>
    <col min="9222" max="9222" width="11.140625" style="23" bestFit="1" customWidth="1"/>
    <col min="9223" max="9472" width="9.140625" style="23"/>
    <col min="9473" max="9473" width="8.28515625" style="23" customWidth="1"/>
    <col min="9474" max="9474" width="28.140625" style="23" customWidth="1"/>
    <col min="9475" max="9475" width="11.140625" style="23" bestFit="1" customWidth="1"/>
    <col min="9476" max="9476" width="8.140625" style="23" customWidth="1"/>
    <col min="9477" max="9477" width="25.7109375" style="23" customWidth="1"/>
    <col min="9478" max="9478" width="11.140625" style="23" bestFit="1" customWidth="1"/>
    <col min="9479" max="9728" width="9.140625" style="23"/>
    <col min="9729" max="9729" width="8.28515625" style="23" customWidth="1"/>
    <col min="9730" max="9730" width="28.140625" style="23" customWidth="1"/>
    <col min="9731" max="9731" width="11.140625" style="23" bestFit="1" customWidth="1"/>
    <col min="9732" max="9732" width="8.140625" style="23" customWidth="1"/>
    <col min="9733" max="9733" width="25.7109375" style="23" customWidth="1"/>
    <col min="9734" max="9734" width="11.140625" style="23" bestFit="1" customWidth="1"/>
    <col min="9735" max="9984" width="9.140625" style="23"/>
    <col min="9985" max="9985" width="8.28515625" style="23" customWidth="1"/>
    <col min="9986" max="9986" width="28.140625" style="23" customWidth="1"/>
    <col min="9987" max="9987" width="11.140625" style="23" bestFit="1" customWidth="1"/>
    <col min="9988" max="9988" width="8.140625" style="23" customWidth="1"/>
    <col min="9989" max="9989" width="25.7109375" style="23" customWidth="1"/>
    <col min="9990" max="9990" width="11.140625" style="23" bestFit="1" customWidth="1"/>
    <col min="9991" max="10240" width="9.140625" style="23"/>
    <col min="10241" max="10241" width="8.28515625" style="23" customWidth="1"/>
    <col min="10242" max="10242" width="28.140625" style="23" customWidth="1"/>
    <col min="10243" max="10243" width="11.140625" style="23" bestFit="1" customWidth="1"/>
    <col min="10244" max="10244" width="8.140625" style="23" customWidth="1"/>
    <col min="10245" max="10245" width="25.7109375" style="23" customWidth="1"/>
    <col min="10246" max="10246" width="11.140625" style="23" bestFit="1" customWidth="1"/>
    <col min="10247" max="10496" width="9.140625" style="23"/>
    <col min="10497" max="10497" width="8.28515625" style="23" customWidth="1"/>
    <col min="10498" max="10498" width="28.140625" style="23" customWidth="1"/>
    <col min="10499" max="10499" width="11.140625" style="23" bestFit="1" customWidth="1"/>
    <col min="10500" max="10500" width="8.140625" style="23" customWidth="1"/>
    <col min="10501" max="10501" width="25.7109375" style="23" customWidth="1"/>
    <col min="10502" max="10502" width="11.140625" style="23" bestFit="1" customWidth="1"/>
    <col min="10503" max="10752" width="9.140625" style="23"/>
    <col min="10753" max="10753" width="8.28515625" style="23" customWidth="1"/>
    <col min="10754" max="10754" width="28.140625" style="23" customWidth="1"/>
    <col min="10755" max="10755" width="11.140625" style="23" bestFit="1" customWidth="1"/>
    <col min="10756" max="10756" width="8.140625" style="23" customWidth="1"/>
    <col min="10757" max="10757" width="25.7109375" style="23" customWidth="1"/>
    <col min="10758" max="10758" width="11.140625" style="23" bestFit="1" customWidth="1"/>
    <col min="10759" max="11008" width="9.140625" style="23"/>
    <col min="11009" max="11009" width="8.28515625" style="23" customWidth="1"/>
    <col min="11010" max="11010" width="28.140625" style="23" customWidth="1"/>
    <col min="11011" max="11011" width="11.140625" style="23" bestFit="1" customWidth="1"/>
    <col min="11012" max="11012" width="8.140625" style="23" customWidth="1"/>
    <col min="11013" max="11013" width="25.7109375" style="23" customWidth="1"/>
    <col min="11014" max="11014" width="11.140625" style="23" bestFit="1" customWidth="1"/>
    <col min="11015" max="11264" width="9.140625" style="23"/>
    <col min="11265" max="11265" width="8.28515625" style="23" customWidth="1"/>
    <col min="11266" max="11266" width="28.140625" style="23" customWidth="1"/>
    <col min="11267" max="11267" width="11.140625" style="23" bestFit="1" customWidth="1"/>
    <col min="11268" max="11268" width="8.140625" style="23" customWidth="1"/>
    <col min="11269" max="11269" width="25.7109375" style="23" customWidth="1"/>
    <col min="11270" max="11270" width="11.140625" style="23" bestFit="1" customWidth="1"/>
    <col min="11271" max="11520" width="9.140625" style="23"/>
    <col min="11521" max="11521" width="8.28515625" style="23" customWidth="1"/>
    <col min="11522" max="11522" width="28.140625" style="23" customWidth="1"/>
    <col min="11523" max="11523" width="11.140625" style="23" bestFit="1" customWidth="1"/>
    <col min="11524" max="11524" width="8.140625" style="23" customWidth="1"/>
    <col min="11525" max="11525" width="25.7109375" style="23" customWidth="1"/>
    <col min="11526" max="11526" width="11.140625" style="23" bestFit="1" customWidth="1"/>
    <col min="11527" max="11776" width="9.140625" style="23"/>
    <col min="11777" max="11777" width="8.28515625" style="23" customWidth="1"/>
    <col min="11778" max="11778" width="28.140625" style="23" customWidth="1"/>
    <col min="11779" max="11779" width="11.140625" style="23" bestFit="1" customWidth="1"/>
    <col min="11780" max="11780" width="8.140625" style="23" customWidth="1"/>
    <col min="11781" max="11781" width="25.7109375" style="23" customWidth="1"/>
    <col min="11782" max="11782" width="11.140625" style="23" bestFit="1" customWidth="1"/>
    <col min="11783" max="12032" width="9.140625" style="23"/>
    <col min="12033" max="12033" width="8.28515625" style="23" customWidth="1"/>
    <col min="12034" max="12034" width="28.140625" style="23" customWidth="1"/>
    <col min="12035" max="12035" width="11.140625" style="23" bestFit="1" customWidth="1"/>
    <col min="12036" max="12036" width="8.140625" style="23" customWidth="1"/>
    <col min="12037" max="12037" width="25.7109375" style="23" customWidth="1"/>
    <col min="12038" max="12038" width="11.140625" style="23" bestFit="1" customWidth="1"/>
    <col min="12039" max="12288" width="9.140625" style="23"/>
    <col min="12289" max="12289" width="8.28515625" style="23" customWidth="1"/>
    <col min="12290" max="12290" width="28.140625" style="23" customWidth="1"/>
    <col min="12291" max="12291" width="11.140625" style="23" bestFit="1" customWidth="1"/>
    <col min="12292" max="12292" width="8.140625" style="23" customWidth="1"/>
    <col min="12293" max="12293" width="25.7109375" style="23" customWidth="1"/>
    <col min="12294" max="12294" width="11.140625" style="23" bestFit="1" customWidth="1"/>
    <col min="12295" max="12544" width="9.140625" style="23"/>
    <col min="12545" max="12545" width="8.28515625" style="23" customWidth="1"/>
    <col min="12546" max="12546" width="28.140625" style="23" customWidth="1"/>
    <col min="12547" max="12547" width="11.140625" style="23" bestFit="1" customWidth="1"/>
    <col min="12548" max="12548" width="8.140625" style="23" customWidth="1"/>
    <col min="12549" max="12549" width="25.7109375" style="23" customWidth="1"/>
    <col min="12550" max="12550" width="11.140625" style="23" bestFit="1" customWidth="1"/>
    <col min="12551" max="12800" width="9.140625" style="23"/>
    <col min="12801" max="12801" width="8.28515625" style="23" customWidth="1"/>
    <col min="12802" max="12802" width="28.140625" style="23" customWidth="1"/>
    <col min="12803" max="12803" width="11.140625" style="23" bestFit="1" customWidth="1"/>
    <col min="12804" max="12804" width="8.140625" style="23" customWidth="1"/>
    <col min="12805" max="12805" width="25.7109375" style="23" customWidth="1"/>
    <col min="12806" max="12806" width="11.140625" style="23" bestFit="1" customWidth="1"/>
    <col min="12807" max="13056" width="9.140625" style="23"/>
    <col min="13057" max="13057" width="8.28515625" style="23" customWidth="1"/>
    <col min="13058" max="13058" width="28.140625" style="23" customWidth="1"/>
    <col min="13059" max="13059" width="11.140625" style="23" bestFit="1" customWidth="1"/>
    <col min="13060" max="13060" width="8.140625" style="23" customWidth="1"/>
    <col min="13061" max="13061" width="25.7109375" style="23" customWidth="1"/>
    <col min="13062" max="13062" width="11.140625" style="23" bestFit="1" customWidth="1"/>
    <col min="13063" max="13312" width="9.140625" style="23"/>
    <col min="13313" max="13313" width="8.28515625" style="23" customWidth="1"/>
    <col min="13314" max="13314" width="28.140625" style="23" customWidth="1"/>
    <col min="13315" max="13315" width="11.140625" style="23" bestFit="1" customWidth="1"/>
    <col min="13316" max="13316" width="8.140625" style="23" customWidth="1"/>
    <col min="13317" max="13317" width="25.7109375" style="23" customWidth="1"/>
    <col min="13318" max="13318" width="11.140625" style="23" bestFit="1" customWidth="1"/>
    <col min="13319" max="13568" width="9.140625" style="23"/>
    <col min="13569" max="13569" width="8.28515625" style="23" customWidth="1"/>
    <col min="13570" max="13570" width="28.140625" style="23" customWidth="1"/>
    <col min="13571" max="13571" width="11.140625" style="23" bestFit="1" customWidth="1"/>
    <col min="13572" max="13572" width="8.140625" style="23" customWidth="1"/>
    <col min="13573" max="13573" width="25.7109375" style="23" customWidth="1"/>
    <col min="13574" max="13574" width="11.140625" style="23" bestFit="1" customWidth="1"/>
    <col min="13575" max="13824" width="9.140625" style="23"/>
    <col min="13825" max="13825" width="8.28515625" style="23" customWidth="1"/>
    <col min="13826" max="13826" width="28.140625" style="23" customWidth="1"/>
    <col min="13827" max="13827" width="11.140625" style="23" bestFit="1" customWidth="1"/>
    <col min="13828" max="13828" width="8.140625" style="23" customWidth="1"/>
    <col min="13829" max="13829" width="25.7109375" style="23" customWidth="1"/>
    <col min="13830" max="13830" width="11.140625" style="23" bestFit="1" customWidth="1"/>
    <col min="13831" max="14080" width="9.140625" style="23"/>
    <col min="14081" max="14081" width="8.28515625" style="23" customWidth="1"/>
    <col min="14082" max="14082" width="28.140625" style="23" customWidth="1"/>
    <col min="14083" max="14083" width="11.140625" style="23" bestFit="1" customWidth="1"/>
    <col min="14084" max="14084" width="8.140625" style="23" customWidth="1"/>
    <col min="14085" max="14085" width="25.7109375" style="23" customWidth="1"/>
    <col min="14086" max="14086" width="11.140625" style="23" bestFit="1" customWidth="1"/>
    <col min="14087" max="14336" width="9.140625" style="23"/>
    <col min="14337" max="14337" width="8.28515625" style="23" customWidth="1"/>
    <col min="14338" max="14338" width="28.140625" style="23" customWidth="1"/>
    <col min="14339" max="14339" width="11.140625" style="23" bestFit="1" customWidth="1"/>
    <col min="14340" max="14340" width="8.140625" style="23" customWidth="1"/>
    <col min="14341" max="14341" width="25.7109375" style="23" customWidth="1"/>
    <col min="14342" max="14342" width="11.140625" style="23" bestFit="1" customWidth="1"/>
    <col min="14343" max="14592" width="9.140625" style="23"/>
    <col min="14593" max="14593" width="8.28515625" style="23" customWidth="1"/>
    <col min="14594" max="14594" width="28.140625" style="23" customWidth="1"/>
    <col min="14595" max="14595" width="11.140625" style="23" bestFit="1" customWidth="1"/>
    <col min="14596" max="14596" width="8.140625" style="23" customWidth="1"/>
    <col min="14597" max="14597" width="25.7109375" style="23" customWidth="1"/>
    <col min="14598" max="14598" width="11.140625" style="23" bestFit="1" customWidth="1"/>
    <col min="14599" max="14848" width="9.140625" style="23"/>
    <col min="14849" max="14849" width="8.28515625" style="23" customWidth="1"/>
    <col min="14850" max="14850" width="28.140625" style="23" customWidth="1"/>
    <col min="14851" max="14851" width="11.140625" style="23" bestFit="1" customWidth="1"/>
    <col min="14852" max="14852" width="8.140625" style="23" customWidth="1"/>
    <col min="14853" max="14853" width="25.7109375" style="23" customWidth="1"/>
    <col min="14854" max="14854" width="11.140625" style="23" bestFit="1" customWidth="1"/>
    <col min="14855" max="15104" width="9.140625" style="23"/>
    <col min="15105" max="15105" width="8.28515625" style="23" customWidth="1"/>
    <col min="15106" max="15106" width="28.140625" style="23" customWidth="1"/>
    <col min="15107" max="15107" width="11.140625" style="23" bestFit="1" customWidth="1"/>
    <col min="15108" max="15108" width="8.140625" style="23" customWidth="1"/>
    <col min="15109" max="15109" width="25.7109375" style="23" customWidth="1"/>
    <col min="15110" max="15110" width="11.140625" style="23" bestFit="1" customWidth="1"/>
    <col min="15111" max="15360" width="9.140625" style="23"/>
    <col min="15361" max="15361" width="8.28515625" style="23" customWidth="1"/>
    <col min="15362" max="15362" width="28.140625" style="23" customWidth="1"/>
    <col min="15363" max="15363" width="11.140625" style="23" bestFit="1" customWidth="1"/>
    <col min="15364" max="15364" width="8.140625" style="23" customWidth="1"/>
    <col min="15365" max="15365" width="25.7109375" style="23" customWidth="1"/>
    <col min="15366" max="15366" width="11.140625" style="23" bestFit="1" customWidth="1"/>
    <col min="15367" max="15616" width="9.140625" style="23"/>
    <col min="15617" max="15617" width="8.28515625" style="23" customWidth="1"/>
    <col min="15618" max="15618" width="28.140625" style="23" customWidth="1"/>
    <col min="15619" max="15619" width="11.140625" style="23" bestFit="1" customWidth="1"/>
    <col min="15620" max="15620" width="8.140625" style="23" customWidth="1"/>
    <col min="15621" max="15621" width="25.7109375" style="23" customWidth="1"/>
    <col min="15622" max="15622" width="11.140625" style="23" bestFit="1" customWidth="1"/>
    <col min="15623" max="15872" width="9.140625" style="23"/>
    <col min="15873" max="15873" width="8.28515625" style="23" customWidth="1"/>
    <col min="15874" max="15874" width="28.140625" style="23" customWidth="1"/>
    <col min="15875" max="15875" width="11.140625" style="23" bestFit="1" customWidth="1"/>
    <col min="15876" max="15876" width="8.140625" style="23" customWidth="1"/>
    <col min="15877" max="15877" width="25.7109375" style="23" customWidth="1"/>
    <col min="15878" max="15878" width="11.140625" style="23" bestFit="1" customWidth="1"/>
    <col min="15879" max="16128" width="9.140625" style="23"/>
    <col min="16129" max="16129" width="8.28515625" style="23" customWidth="1"/>
    <col min="16130" max="16130" width="28.140625" style="23" customWidth="1"/>
    <col min="16131" max="16131" width="11.140625" style="23" bestFit="1" customWidth="1"/>
    <col min="16132" max="16132" width="8.140625" style="23" customWidth="1"/>
    <col min="16133" max="16133" width="25.7109375" style="23" customWidth="1"/>
    <col min="16134" max="16134" width="11.140625" style="23" bestFit="1" customWidth="1"/>
    <col min="16135" max="16384" width="9.140625" style="23"/>
  </cols>
  <sheetData>
    <row r="1" spans="1:6" ht="19.5" customHeight="1" thickBot="1" x14ac:dyDescent="0.35">
      <c r="A1" s="19" t="s">
        <v>34</v>
      </c>
      <c r="B1" s="20"/>
      <c r="C1" s="21"/>
      <c r="D1" s="20"/>
      <c r="E1" s="20"/>
      <c r="F1" s="22"/>
    </row>
    <row r="2" spans="1:6" ht="18" customHeight="1" x14ac:dyDescent="0.25">
      <c r="A2" s="126" t="s">
        <v>35</v>
      </c>
      <c r="B2" s="127"/>
      <c r="C2" s="25"/>
      <c r="D2" s="24" t="s">
        <v>36</v>
      </c>
      <c r="E2" s="20"/>
      <c r="F2" s="22"/>
    </row>
    <row r="3" spans="1:6" ht="14.25" x14ac:dyDescent="0.2">
      <c r="A3" s="26" t="s">
        <v>37</v>
      </c>
      <c r="B3" s="27"/>
      <c r="C3" s="28"/>
      <c r="D3" s="26" t="s">
        <v>21</v>
      </c>
      <c r="F3" s="29"/>
    </row>
    <row r="4" spans="1:6" ht="12" customHeight="1" x14ac:dyDescent="0.2">
      <c r="A4" s="30" t="s">
        <v>38</v>
      </c>
      <c r="B4" s="31" t="s">
        <v>39</v>
      </c>
      <c r="C4" s="32" t="s">
        <v>40</v>
      </c>
      <c r="D4" s="31" t="s">
        <v>38</v>
      </c>
      <c r="E4" s="31" t="s">
        <v>39</v>
      </c>
      <c r="F4" s="33" t="s">
        <v>40</v>
      </c>
    </row>
    <row r="5" spans="1:6" ht="14.25" customHeight="1" x14ac:dyDescent="0.2">
      <c r="A5" s="34"/>
      <c r="B5" s="34"/>
      <c r="C5" s="35"/>
      <c r="D5" s="36" t="s">
        <v>41</v>
      </c>
      <c r="E5" s="37" t="s">
        <v>42</v>
      </c>
      <c r="F5" s="38">
        <v>1930</v>
      </c>
    </row>
    <row r="6" spans="1:6" x14ac:dyDescent="0.2">
      <c r="A6" s="34"/>
      <c r="B6" s="34"/>
      <c r="C6" s="35"/>
      <c r="D6" s="36"/>
      <c r="E6" s="34"/>
      <c r="F6" s="38"/>
    </row>
    <row r="7" spans="1:6" x14ac:dyDescent="0.2">
      <c r="A7" s="39"/>
      <c r="B7" s="36"/>
      <c r="C7" s="40"/>
      <c r="D7" s="36"/>
      <c r="E7" s="34"/>
      <c r="F7" s="38"/>
    </row>
    <row r="8" spans="1:6" x14ac:dyDescent="0.2">
      <c r="A8" s="39"/>
      <c r="B8" s="36"/>
      <c r="C8" s="41"/>
      <c r="D8" s="36"/>
      <c r="E8" s="42" t="s">
        <v>27</v>
      </c>
      <c r="F8" s="43">
        <f>SUM(F5:F7)</f>
        <v>1930</v>
      </c>
    </row>
    <row r="9" spans="1:6" x14ac:dyDescent="0.2">
      <c r="A9" s="39"/>
      <c r="B9" s="42" t="s">
        <v>27</v>
      </c>
      <c r="C9" s="44">
        <f>SUM(C5:C8)</f>
        <v>0</v>
      </c>
      <c r="D9" s="36"/>
      <c r="E9" s="36"/>
      <c r="F9" s="38"/>
    </row>
    <row r="10" spans="1:6" ht="14.25" customHeight="1" x14ac:dyDescent="0.2">
      <c r="A10" s="45" t="s">
        <v>11</v>
      </c>
      <c r="B10" s="36"/>
      <c r="C10" s="41"/>
      <c r="D10" s="128" t="s">
        <v>43</v>
      </c>
      <c r="E10" s="129"/>
      <c r="F10" s="38"/>
    </row>
    <row r="11" spans="1:6" x14ac:dyDescent="0.2">
      <c r="A11" s="39" t="s">
        <v>44</v>
      </c>
      <c r="B11" s="36" t="s">
        <v>11</v>
      </c>
      <c r="C11" s="41">
        <v>1.25</v>
      </c>
      <c r="D11" s="31" t="s">
        <v>45</v>
      </c>
      <c r="E11" s="31" t="s">
        <v>39</v>
      </c>
      <c r="F11" s="46" t="s">
        <v>40</v>
      </c>
    </row>
    <row r="12" spans="1:6" x14ac:dyDescent="0.2">
      <c r="A12" s="39" t="s">
        <v>46</v>
      </c>
      <c r="B12" s="36" t="s">
        <v>11</v>
      </c>
      <c r="C12" s="41">
        <v>2.48</v>
      </c>
      <c r="D12" s="36" t="s">
        <v>47</v>
      </c>
      <c r="E12" s="36" t="s">
        <v>48</v>
      </c>
      <c r="F12" s="38">
        <v>1</v>
      </c>
    </row>
    <row r="13" spans="1:6" x14ac:dyDescent="0.2">
      <c r="A13" s="39" t="s">
        <v>49</v>
      </c>
      <c r="B13" s="36" t="s">
        <v>11</v>
      </c>
      <c r="C13" s="40">
        <v>10.54</v>
      </c>
      <c r="D13" s="47" t="s">
        <v>50</v>
      </c>
      <c r="E13" s="36" t="s">
        <v>51</v>
      </c>
      <c r="F13" s="38">
        <v>1500</v>
      </c>
    </row>
    <row r="14" spans="1:6" x14ac:dyDescent="0.2">
      <c r="A14" s="39" t="s">
        <v>52</v>
      </c>
      <c r="B14" s="36" t="s">
        <v>11</v>
      </c>
      <c r="C14" s="40">
        <v>23.38</v>
      </c>
      <c r="D14" s="36"/>
      <c r="E14" s="36"/>
      <c r="F14" s="38"/>
    </row>
    <row r="15" spans="1:6" x14ac:dyDescent="0.2">
      <c r="A15" s="48"/>
      <c r="B15" s="42" t="s">
        <v>27</v>
      </c>
      <c r="C15" s="44">
        <f>SUM(C11:C14)</f>
        <v>37.65</v>
      </c>
      <c r="D15" s="36" t="s">
        <v>53</v>
      </c>
      <c r="E15" s="36" t="s">
        <v>54</v>
      </c>
      <c r="F15" s="49">
        <v>1</v>
      </c>
    </row>
    <row r="16" spans="1:6" x14ac:dyDescent="0.2">
      <c r="A16" s="45" t="s">
        <v>55</v>
      </c>
      <c r="B16" s="36"/>
      <c r="C16" s="41"/>
      <c r="D16" s="36" t="s">
        <v>56</v>
      </c>
      <c r="E16" s="36" t="s">
        <v>57</v>
      </c>
      <c r="F16" s="38">
        <v>159.6</v>
      </c>
    </row>
    <row r="17" spans="1:7" x14ac:dyDescent="0.2">
      <c r="A17" s="39"/>
      <c r="B17" s="36"/>
      <c r="C17" s="41"/>
      <c r="D17" s="36" t="s">
        <v>58</v>
      </c>
      <c r="E17" s="36" t="s">
        <v>59</v>
      </c>
      <c r="F17" s="38">
        <v>349.65</v>
      </c>
    </row>
    <row r="18" spans="1:7" x14ac:dyDescent="0.2">
      <c r="A18" s="48"/>
      <c r="B18" s="34"/>
      <c r="C18" s="40"/>
      <c r="D18" s="34" t="s">
        <v>60</v>
      </c>
      <c r="E18" s="36" t="s">
        <v>61</v>
      </c>
      <c r="F18" s="38">
        <v>89.25</v>
      </c>
    </row>
    <row r="19" spans="1:7" x14ac:dyDescent="0.2">
      <c r="A19" s="39"/>
      <c r="B19" s="36"/>
      <c r="C19" s="40"/>
      <c r="D19" s="36" t="s">
        <v>53</v>
      </c>
      <c r="E19" s="36" t="s">
        <v>62</v>
      </c>
      <c r="F19" s="38">
        <v>303.45</v>
      </c>
    </row>
    <row r="20" spans="1:7" x14ac:dyDescent="0.2">
      <c r="A20" s="48"/>
      <c r="B20" s="42" t="s">
        <v>27</v>
      </c>
      <c r="C20" s="44">
        <f>SUM(C9+C15)</f>
        <v>37.65</v>
      </c>
      <c r="D20" s="36" t="s">
        <v>63</v>
      </c>
      <c r="E20" s="36" t="s">
        <v>64</v>
      </c>
      <c r="F20" s="38">
        <v>108.15</v>
      </c>
    </row>
    <row r="21" spans="1:7" x14ac:dyDescent="0.2">
      <c r="A21" s="39"/>
      <c r="B21" s="34"/>
      <c r="C21" s="40"/>
      <c r="D21" s="36" t="s">
        <v>65</v>
      </c>
      <c r="E21" s="36" t="s">
        <v>66</v>
      </c>
      <c r="F21" s="49">
        <v>120.75</v>
      </c>
    </row>
    <row r="22" spans="1:7" ht="15" x14ac:dyDescent="0.25">
      <c r="A22" s="50" t="s">
        <v>67</v>
      </c>
      <c r="B22" s="36"/>
      <c r="C22" s="41"/>
      <c r="D22" s="36" t="s">
        <v>68</v>
      </c>
      <c r="E22" s="36" t="s">
        <v>69</v>
      </c>
      <c r="F22" s="38">
        <v>103.95</v>
      </c>
    </row>
    <row r="23" spans="1:7" x14ac:dyDescent="0.2">
      <c r="A23" s="30" t="s">
        <v>38</v>
      </c>
      <c r="B23" s="31" t="s">
        <v>39</v>
      </c>
      <c r="C23" s="51" t="s">
        <v>40</v>
      </c>
      <c r="D23" s="36" t="s">
        <v>70</v>
      </c>
      <c r="E23" s="36" t="s">
        <v>71</v>
      </c>
      <c r="F23" s="38">
        <v>871.5</v>
      </c>
    </row>
    <row r="24" spans="1:7" x14ac:dyDescent="0.2">
      <c r="A24" s="39" t="s">
        <v>72</v>
      </c>
      <c r="B24" s="36" t="s">
        <v>73</v>
      </c>
      <c r="C24" s="40">
        <v>20000</v>
      </c>
      <c r="D24" s="36" t="s">
        <v>74</v>
      </c>
      <c r="E24" s="36" t="s">
        <v>75</v>
      </c>
      <c r="F24" s="38">
        <v>115.5</v>
      </c>
      <c r="G24" s="52"/>
    </row>
    <row r="25" spans="1:7" ht="13.5" customHeight="1" x14ac:dyDescent="0.2">
      <c r="A25" s="39" t="s">
        <v>72</v>
      </c>
      <c r="B25" s="36" t="s">
        <v>7</v>
      </c>
      <c r="C25" s="40">
        <v>778</v>
      </c>
      <c r="D25" s="36" t="s">
        <v>76</v>
      </c>
      <c r="E25" s="36" t="s">
        <v>77</v>
      </c>
      <c r="F25" s="38">
        <v>273</v>
      </c>
    </row>
    <row r="26" spans="1:7" x14ac:dyDescent="0.2">
      <c r="A26" s="39" t="s">
        <v>78</v>
      </c>
      <c r="B26" s="36" t="s">
        <v>79</v>
      </c>
      <c r="C26" s="40">
        <v>25362</v>
      </c>
      <c r="D26" s="36" t="s">
        <v>80</v>
      </c>
      <c r="E26" s="36" t="s">
        <v>81</v>
      </c>
      <c r="F26" s="38">
        <v>369.6</v>
      </c>
    </row>
    <row r="27" spans="1:7" ht="15" customHeight="1" x14ac:dyDescent="0.2">
      <c r="A27" s="39" t="s">
        <v>82</v>
      </c>
      <c r="B27" s="37" t="s">
        <v>83</v>
      </c>
      <c r="C27" s="40">
        <v>6228.93</v>
      </c>
      <c r="D27" s="36" t="s">
        <v>84</v>
      </c>
      <c r="E27" s="36" t="s">
        <v>85</v>
      </c>
      <c r="F27" s="38">
        <v>200.55</v>
      </c>
    </row>
    <row r="28" spans="1:7" x14ac:dyDescent="0.2">
      <c r="A28" s="39" t="s">
        <v>86</v>
      </c>
      <c r="B28" s="36" t="s">
        <v>87</v>
      </c>
      <c r="C28" s="40">
        <v>882</v>
      </c>
      <c r="D28" s="36" t="s">
        <v>88</v>
      </c>
      <c r="E28" s="36" t="s">
        <v>89</v>
      </c>
      <c r="F28" s="38">
        <v>165.9</v>
      </c>
    </row>
    <row r="29" spans="1:7" x14ac:dyDescent="0.2">
      <c r="A29" s="39" t="s">
        <v>90</v>
      </c>
      <c r="B29" s="36" t="s">
        <v>91</v>
      </c>
      <c r="C29" s="40">
        <v>15000</v>
      </c>
      <c r="D29" s="36" t="s">
        <v>70</v>
      </c>
      <c r="E29" s="36" t="s">
        <v>92</v>
      </c>
      <c r="F29" s="49">
        <v>490.35</v>
      </c>
      <c r="G29" s="53"/>
    </row>
    <row r="30" spans="1:7" x14ac:dyDescent="0.2">
      <c r="A30" s="54" t="s">
        <v>93</v>
      </c>
      <c r="B30" s="36" t="s">
        <v>73</v>
      </c>
      <c r="C30" s="40">
        <v>19221.54</v>
      </c>
      <c r="D30" s="36"/>
      <c r="E30" s="36" t="s">
        <v>94</v>
      </c>
      <c r="F30" s="38"/>
    </row>
    <row r="31" spans="1:7" x14ac:dyDescent="0.2">
      <c r="A31" s="39" t="s">
        <v>95</v>
      </c>
      <c r="B31" s="36" t="s">
        <v>96</v>
      </c>
      <c r="C31" s="40">
        <v>45</v>
      </c>
      <c r="D31" s="36" t="s">
        <v>58</v>
      </c>
      <c r="E31" s="36" t="s">
        <v>97</v>
      </c>
      <c r="F31" s="38">
        <v>214.5</v>
      </c>
    </row>
    <row r="32" spans="1:7" x14ac:dyDescent="0.2">
      <c r="A32" s="39" t="s">
        <v>98</v>
      </c>
      <c r="B32" s="36" t="s">
        <v>79</v>
      </c>
      <c r="C32" s="40">
        <v>25208</v>
      </c>
      <c r="D32" s="36"/>
      <c r="E32" s="42" t="s">
        <v>27</v>
      </c>
      <c r="F32" s="43">
        <f>SUM(F12:F31)</f>
        <v>5437.7</v>
      </c>
    </row>
    <row r="33" spans="1:7" x14ac:dyDescent="0.2">
      <c r="A33" s="39" t="s">
        <v>99</v>
      </c>
      <c r="B33" s="36" t="s">
        <v>100</v>
      </c>
      <c r="C33" s="40">
        <v>148.33000000000001</v>
      </c>
      <c r="D33" s="55" t="s">
        <v>11</v>
      </c>
      <c r="E33" s="36"/>
      <c r="F33" s="38"/>
    </row>
    <row r="34" spans="1:7" x14ac:dyDescent="0.2">
      <c r="A34" s="56" t="s">
        <v>101</v>
      </c>
      <c r="B34" s="57" t="s">
        <v>102</v>
      </c>
      <c r="C34" s="58">
        <v>6209.7</v>
      </c>
      <c r="D34" s="36" t="s">
        <v>44</v>
      </c>
      <c r="E34" s="36" t="s">
        <v>103</v>
      </c>
      <c r="F34" s="38">
        <v>4</v>
      </c>
    </row>
    <row r="35" spans="1:7" x14ac:dyDescent="0.2">
      <c r="A35" s="39" t="s">
        <v>101</v>
      </c>
      <c r="B35" s="36" t="s">
        <v>104</v>
      </c>
      <c r="C35" s="40">
        <v>139.93</v>
      </c>
      <c r="D35" s="36" t="s">
        <v>46</v>
      </c>
      <c r="E35" s="36" t="s">
        <v>103</v>
      </c>
      <c r="F35" s="38">
        <v>7.96</v>
      </c>
      <c r="G35" s="52"/>
    </row>
    <row r="36" spans="1:7" x14ac:dyDescent="0.2">
      <c r="A36" s="39" t="s">
        <v>101</v>
      </c>
      <c r="B36" s="36" t="s">
        <v>105</v>
      </c>
      <c r="C36" s="41">
        <v>1290</v>
      </c>
      <c r="D36" s="36" t="s">
        <v>49</v>
      </c>
      <c r="E36" s="36" t="s">
        <v>103</v>
      </c>
      <c r="F36" s="38">
        <v>37.69</v>
      </c>
      <c r="G36" s="52"/>
    </row>
    <row r="37" spans="1:7" x14ac:dyDescent="0.2">
      <c r="A37" s="39"/>
      <c r="B37" s="36"/>
      <c r="C37" s="41"/>
      <c r="D37" s="36" t="s">
        <v>52</v>
      </c>
      <c r="E37" s="36" t="s">
        <v>103</v>
      </c>
      <c r="F37" s="38">
        <v>87.72</v>
      </c>
      <c r="G37" s="52"/>
    </row>
    <row r="38" spans="1:7" x14ac:dyDescent="0.2">
      <c r="A38" s="39"/>
      <c r="B38" s="36"/>
      <c r="C38" s="40"/>
      <c r="D38" s="36"/>
      <c r="E38" s="59"/>
      <c r="F38" s="38"/>
    </row>
    <row r="39" spans="1:7" x14ac:dyDescent="0.2">
      <c r="A39" s="48"/>
      <c r="B39" s="42" t="s">
        <v>27</v>
      </c>
      <c r="C39" s="44">
        <f>SUM(C24:C38)</f>
        <v>120513.43</v>
      </c>
      <c r="D39" s="34"/>
      <c r="E39" s="42" t="s">
        <v>27</v>
      </c>
      <c r="F39" s="43">
        <f>SUM(F34:F38)</f>
        <v>137.37</v>
      </c>
    </row>
    <row r="40" spans="1:7" x14ac:dyDescent="0.2">
      <c r="A40" s="48"/>
      <c r="B40" s="34"/>
      <c r="C40" s="35"/>
      <c r="D40" s="34"/>
      <c r="E40" s="36"/>
      <c r="F40" s="43"/>
    </row>
    <row r="41" spans="1:7" ht="13.5" thickBot="1" x14ac:dyDescent="0.25">
      <c r="A41" s="60"/>
      <c r="B41" s="61"/>
      <c r="C41" s="62"/>
      <c r="D41" s="61"/>
      <c r="E41" s="63" t="s">
        <v>106</v>
      </c>
      <c r="F41" s="64">
        <f>C20+C39+F39+F8+F32</f>
        <v>128056.14999999998</v>
      </c>
    </row>
  </sheetData>
  <mergeCells count="2">
    <mergeCell ref="A2:B2"/>
    <mergeCell ref="D10:E10"/>
  </mergeCells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96DD-AC71-4396-B8D8-ACA43403FE37}">
  <dimension ref="A1:J35"/>
  <sheetViews>
    <sheetView workbookViewId="0">
      <selection activeCell="M37" sqref="M37"/>
    </sheetView>
  </sheetViews>
  <sheetFormatPr defaultRowHeight="12.75" x14ac:dyDescent="0.2"/>
  <cols>
    <col min="1" max="1" width="26.85546875" style="1" customWidth="1"/>
    <col min="2" max="2" width="11.5703125" style="1" customWidth="1"/>
    <col min="3" max="3" width="4" style="1" customWidth="1"/>
    <col min="4" max="4" width="30.42578125" style="1" customWidth="1"/>
    <col min="5" max="5" width="13.5703125" style="1" customWidth="1"/>
    <col min="6" max="6" width="9.140625" style="1"/>
    <col min="7" max="8" width="0.140625" style="1" customWidth="1"/>
    <col min="9" max="256" width="9.140625" style="1"/>
    <col min="257" max="257" width="26.85546875" style="1" customWidth="1"/>
    <col min="258" max="258" width="11.5703125" style="1" customWidth="1"/>
    <col min="259" max="259" width="4" style="1" customWidth="1"/>
    <col min="260" max="260" width="30.42578125" style="1" customWidth="1"/>
    <col min="261" max="261" width="13.5703125" style="1" customWidth="1"/>
    <col min="262" max="262" width="9.140625" style="1"/>
    <col min="263" max="264" width="0.140625" style="1" customWidth="1"/>
    <col min="265" max="512" width="9.140625" style="1"/>
    <col min="513" max="513" width="26.85546875" style="1" customWidth="1"/>
    <col min="514" max="514" width="11.5703125" style="1" customWidth="1"/>
    <col min="515" max="515" width="4" style="1" customWidth="1"/>
    <col min="516" max="516" width="30.42578125" style="1" customWidth="1"/>
    <col min="517" max="517" width="13.5703125" style="1" customWidth="1"/>
    <col min="518" max="518" width="9.140625" style="1"/>
    <col min="519" max="520" width="0.140625" style="1" customWidth="1"/>
    <col min="521" max="768" width="9.140625" style="1"/>
    <col min="769" max="769" width="26.85546875" style="1" customWidth="1"/>
    <col min="770" max="770" width="11.5703125" style="1" customWidth="1"/>
    <col min="771" max="771" width="4" style="1" customWidth="1"/>
    <col min="772" max="772" width="30.42578125" style="1" customWidth="1"/>
    <col min="773" max="773" width="13.5703125" style="1" customWidth="1"/>
    <col min="774" max="774" width="9.140625" style="1"/>
    <col min="775" max="776" width="0.140625" style="1" customWidth="1"/>
    <col min="777" max="1024" width="9.140625" style="1"/>
    <col min="1025" max="1025" width="26.85546875" style="1" customWidth="1"/>
    <col min="1026" max="1026" width="11.5703125" style="1" customWidth="1"/>
    <col min="1027" max="1027" width="4" style="1" customWidth="1"/>
    <col min="1028" max="1028" width="30.42578125" style="1" customWidth="1"/>
    <col min="1029" max="1029" width="13.5703125" style="1" customWidth="1"/>
    <col min="1030" max="1030" width="9.140625" style="1"/>
    <col min="1031" max="1032" width="0.140625" style="1" customWidth="1"/>
    <col min="1033" max="1280" width="9.140625" style="1"/>
    <col min="1281" max="1281" width="26.85546875" style="1" customWidth="1"/>
    <col min="1282" max="1282" width="11.5703125" style="1" customWidth="1"/>
    <col min="1283" max="1283" width="4" style="1" customWidth="1"/>
    <col min="1284" max="1284" width="30.42578125" style="1" customWidth="1"/>
    <col min="1285" max="1285" width="13.5703125" style="1" customWidth="1"/>
    <col min="1286" max="1286" width="9.140625" style="1"/>
    <col min="1287" max="1288" width="0.140625" style="1" customWidth="1"/>
    <col min="1289" max="1536" width="9.140625" style="1"/>
    <col min="1537" max="1537" width="26.85546875" style="1" customWidth="1"/>
    <col min="1538" max="1538" width="11.5703125" style="1" customWidth="1"/>
    <col min="1539" max="1539" width="4" style="1" customWidth="1"/>
    <col min="1540" max="1540" width="30.42578125" style="1" customWidth="1"/>
    <col min="1541" max="1541" width="13.5703125" style="1" customWidth="1"/>
    <col min="1542" max="1542" width="9.140625" style="1"/>
    <col min="1543" max="1544" width="0.140625" style="1" customWidth="1"/>
    <col min="1545" max="1792" width="9.140625" style="1"/>
    <col min="1793" max="1793" width="26.85546875" style="1" customWidth="1"/>
    <col min="1794" max="1794" width="11.5703125" style="1" customWidth="1"/>
    <col min="1795" max="1795" width="4" style="1" customWidth="1"/>
    <col min="1796" max="1796" width="30.42578125" style="1" customWidth="1"/>
    <col min="1797" max="1797" width="13.5703125" style="1" customWidth="1"/>
    <col min="1798" max="1798" width="9.140625" style="1"/>
    <col min="1799" max="1800" width="0.140625" style="1" customWidth="1"/>
    <col min="1801" max="2048" width="9.140625" style="1"/>
    <col min="2049" max="2049" width="26.85546875" style="1" customWidth="1"/>
    <col min="2050" max="2050" width="11.5703125" style="1" customWidth="1"/>
    <col min="2051" max="2051" width="4" style="1" customWidth="1"/>
    <col min="2052" max="2052" width="30.42578125" style="1" customWidth="1"/>
    <col min="2053" max="2053" width="13.5703125" style="1" customWidth="1"/>
    <col min="2054" max="2054" width="9.140625" style="1"/>
    <col min="2055" max="2056" width="0.140625" style="1" customWidth="1"/>
    <col min="2057" max="2304" width="9.140625" style="1"/>
    <col min="2305" max="2305" width="26.85546875" style="1" customWidth="1"/>
    <col min="2306" max="2306" width="11.5703125" style="1" customWidth="1"/>
    <col min="2307" max="2307" width="4" style="1" customWidth="1"/>
    <col min="2308" max="2308" width="30.42578125" style="1" customWidth="1"/>
    <col min="2309" max="2309" width="13.5703125" style="1" customWidth="1"/>
    <col min="2310" max="2310" width="9.140625" style="1"/>
    <col min="2311" max="2312" width="0.140625" style="1" customWidth="1"/>
    <col min="2313" max="2560" width="9.140625" style="1"/>
    <col min="2561" max="2561" width="26.85546875" style="1" customWidth="1"/>
    <col min="2562" max="2562" width="11.5703125" style="1" customWidth="1"/>
    <col min="2563" max="2563" width="4" style="1" customWidth="1"/>
    <col min="2564" max="2564" width="30.42578125" style="1" customWidth="1"/>
    <col min="2565" max="2565" width="13.5703125" style="1" customWidth="1"/>
    <col min="2566" max="2566" width="9.140625" style="1"/>
    <col min="2567" max="2568" width="0.140625" style="1" customWidth="1"/>
    <col min="2569" max="2816" width="9.140625" style="1"/>
    <col min="2817" max="2817" width="26.85546875" style="1" customWidth="1"/>
    <col min="2818" max="2818" width="11.5703125" style="1" customWidth="1"/>
    <col min="2819" max="2819" width="4" style="1" customWidth="1"/>
    <col min="2820" max="2820" width="30.42578125" style="1" customWidth="1"/>
    <col min="2821" max="2821" width="13.5703125" style="1" customWidth="1"/>
    <col min="2822" max="2822" width="9.140625" style="1"/>
    <col min="2823" max="2824" width="0.140625" style="1" customWidth="1"/>
    <col min="2825" max="3072" width="9.140625" style="1"/>
    <col min="3073" max="3073" width="26.85546875" style="1" customWidth="1"/>
    <col min="3074" max="3074" width="11.5703125" style="1" customWidth="1"/>
    <col min="3075" max="3075" width="4" style="1" customWidth="1"/>
    <col min="3076" max="3076" width="30.42578125" style="1" customWidth="1"/>
    <col min="3077" max="3077" width="13.5703125" style="1" customWidth="1"/>
    <col min="3078" max="3078" width="9.140625" style="1"/>
    <col min="3079" max="3080" width="0.140625" style="1" customWidth="1"/>
    <col min="3081" max="3328" width="9.140625" style="1"/>
    <col min="3329" max="3329" width="26.85546875" style="1" customWidth="1"/>
    <col min="3330" max="3330" width="11.5703125" style="1" customWidth="1"/>
    <col min="3331" max="3331" width="4" style="1" customWidth="1"/>
    <col min="3332" max="3332" width="30.42578125" style="1" customWidth="1"/>
    <col min="3333" max="3333" width="13.5703125" style="1" customWidth="1"/>
    <col min="3334" max="3334" width="9.140625" style="1"/>
    <col min="3335" max="3336" width="0.140625" style="1" customWidth="1"/>
    <col min="3337" max="3584" width="9.140625" style="1"/>
    <col min="3585" max="3585" width="26.85546875" style="1" customWidth="1"/>
    <col min="3586" max="3586" width="11.5703125" style="1" customWidth="1"/>
    <col min="3587" max="3587" width="4" style="1" customWidth="1"/>
    <col min="3588" max="3588" width="30.42578125" style="1" customWidth="1"/>
    <col min="3589" max="3589" width="13.5703125" style="1" customWidth="1"/>
    <col min="3590" max="3590" width="9.140625" style="1"/>
    <col min="3591" max="3592" width="0.140625" style="1" customWidth="1"/>
    <col min="3593" max="3840" width="9.140625" style="1"/>
    <col min="3841" max="3841" width="26.85546875" style="1" customWidth="1"/>
    <col min="3842" max="3842" width="11.5703125" style="1" customWidth="1"/>
    <col min="3843" max="3843" width="4" style="1" customWidth="1"/>
    <col min="3844" max="3844" width="30.42578125" style="1" customWidth="1"/>
    <col min="3845" max="3845" width="13.5703125" style="1" customWidth="1"/>
    <col min="3846" max="3846" width="9.140625" style="1"/>
    <col min="3847" max="3848" width="0.140625" style="1" customWidth="1"/>
    <col min="3849" max="4096" width="9.140625" style="1"/>
    <col min="4097" max="4097" width="26.85546875" style="1" customWidth="1"/>
    <col min="4098" max="4098" width="11.5703125" style="1" customWidth="1"/>
    <col min="4099" max="4099" width="4" style="1" customWidth="1"/>
    <col min="4100" max="4100" width="30.42578125" style="1" customWidth="1"/>
    <col min="4101" max="4101" width="13.5703125" style="1" customWidth="1"/>
    <col min="4102" max="4102" width="9.140625" style="1"/>
    <col min="4103" max="4104" width="0.140625" style="1" customWidth="1"/>
    <col min="4105" max="4352" width="9.140625" style="1"/>
    <col min="4353" max="4353" width="26.85546875" style="1" customWidth="1"/>
    <col min="4354" max="4354" width="11.5703125" style="1" customWidth="1"/>
    <col min="4355" max="4355" width="4" style="1" customWidth="1"/>
    <col min="4356" max="4356" width="30.42578125" style="1" customWidth="1"/>
    <col min="4357" max="4357" width="13.5703125" style="1" customWidth="1"/>
    <col min="4358" max="4358" width="9.140625" style="1"/>
    <col min="4359" max="4360" width="0.140625" style="1" customWidth="1"/>
    <col min="4361" max="4608" width="9.140625" style="1"/>
    <col min="4609" max="4609" width="26.85546875" style="1" customWidth="1"/>
    <col min="4610" max="4610" width="11.5703125" style="1" customWidth="1"/>
    <col min="4611" max="4611" width="4" style="1" customWidth="1"/>
    <col min="4612" max="4612" width="30.42578125" style="1" customWidth="1"/>
    <col min="4613" max="4613" width="13.5703125" style="1" customWidth="1"/>
    <col min="4614" max="4614" width="9.140625" style="1"/>
    <col min="4615" max="4616" width="0.140625" style="1" customWidth="1"/>
    <col min="4617" max="4864" width="9.140625" style="1"/>
    <col min="4865" max="4865" width="26.85546875" style="1" customWidth="1"/>
    <col min="4866" max="4866" width="11.5703125" style="1" customWidth="1"/>
    <col min="4867" max="4867" width="4" style="1" customWidth="1"/>
    <col min="4868" max="4868" width="30.42578125" style="1" customWidth="1"/>
    <col min="4869" max="4869" width="13.5703125" style="1" customWidth="1"/>
    <col min="4870" max="4870" width="9.140625" style="1"/>
    <col min="4871" max="4872" width="0.140625" style="1" customWidth="1"/>
    <col min="4873" max="5120" width="9.140625" style="1"/>
    <col min="5121" max="5121" width="26.85546875" style="1" customWidth="1"/>
    <col min="5122" max="5122" width="11.5703125" style="1" customWidth="1"/>
    <col min="5123" max="5123" width="4" style="1" customWidth="1"/>
    <col min="5124" max="5124" width="30.42578125" style="1" customWidth="1"/>
    <col min="5125" max="5125" width="13.5703125" style="1" customWidth="1"/>
    <col min="5126" max="5126" width="9.140625" style="1"/>
    <col min="5127" max="5128" width="0.140625" style="1" customWidth="1"/>
    <col min="5129" max="5376" width="9.140625" style="1"/>
    <col min="5377" max="5377" width="26.85546875" style="1" customWidth="1"/>
    <col min="5378" max="5378" width="11.5703125" style="1" customWidth="1"/>
    <col min="5379" max="5379" width="4" style="1" customWidth="1"/>
    <col min="5380" max="5380" width="30.42578125" style="1" customWidth="1"/>
    <col min="5381" max="5381" width="13.5703125" style="1" customWidth="1"/>
    <col min="5382" max="5382" width="9.140625" style="1"/>
    <col min="5383" max="5384" width="0.140625" style="1" customWidth="1"/>
    <col min="5385" max="5632" width="9.140625" style="1"/>
    <col min="5633" max="5633" width="26.85546875" style="1" customWidth="1"/>
    <col min="5634" max="5634" width="11.5703125" style="1" customWidth="1"/>
    <col min="5635" max="5635" width="4" style="1" customWidth="1"/>
    <col min="5636" max="5636" width="30.42578125" style="1" customWidth="1"/>
    <col min="5637" max="5637" width="13.5703125" style="1" customWidth="1"/>
    <col min="5638" max="5638" width="9.140625" style="1"/>
    <col min="5639" max="5640" width="0.140625" style="1" customWidth="1"/>
    <col min="5641" max="5888" width="9.140625" style="1"/>
    <col min="5889" max="5889" width="26.85546875" style="1" customWidth="1"/>
    <col min="5890" max="5890" width="11.5703125" style="1" customWidth="1"/>
    <col min="5891" max="5891" width="4" style="1" customWidth="1"/>
    <col min="5892" max="5892" width="30.42578125" style="1" customWidth="1"/>
    <col min="5893" max="5893" width="13.5703125" style="1" customWidth="1"/>
    <col min="5894" max="5894" width="9.140625" style="1"/>
    <col min="5895" max="5896" width="0.140625" style="1" customWidth="1"/>
    <col min="5897" max="6144" width="9.140625" style="1"/>
    <col min="6145" max="6145" width="26.85546875" style="1" customWidth="1"/>
    <col min="6146" max="6146" width="11.5703125" style="1" customWidth="1"/>
    <col min="6147" max="6147" width="4" style="1" customWidth="1"/>
    <col min="6148" max="6148" width="30.42578125" style="1" customWidth="1"/>
    <col min="6149" max="6149" width="13.5703125" style="1" customWidth="1"/>
    <col min="6150" max="6150" width="9.140625" style="1"/>
    <col min="6151" max="6152" width="0.140625" style="1" customWidth="1"/>
    <col min="6153" max="6400" width="9.140625" style="1"/>
    <col min="6401" max="6401" width="26.85546875" style="1" customWidth="1"/>
    <col min="6402" max="6402" width="11.5703125" style="1" customWidth="1"/>
    <col min="6403" max="6403" width="4" style="1" customWidth="1"/>
    <col min="6404" max="6404" width="30.42578125" style="1" customWidth="1"/>
    <col min="6405" max="6405" width="13.5703125" style="1" customWidth="1"/>
    <col min="6406" max="6406" width="9.140625" style="1"/>
    <col min="6407" max="6408" width="0.140625" style="1" customWidth="1"/>
    <col min="6409" max="6656" width="9.140625" style="1"/>
    <col min="6657" max="6657" width="26.85546875" style="1" customWidth="1"/>
    <col min="6658" max="6658" width="11.5703125" style="1" customWidth="1"/>
    <col min="6659" max="6659" width="4" style="1" customWidth="1"/>
    <col min="6660" max="6660" width="30.42578125" style="1" customWidth="1"/>
    <col min="6661" max="6661" width="13.5703125" style="1" customWidth="1"/>
    <col min="6662" max="6662" width="9.140625" style="1"/>
    <col min="6663" max="6664" width="0.140625" style="1" customWidth="1"/>
    <col min="6665" max="6912" width="9.140625" style="1"/>
    <col min="6913" max="6913" width="26.85546875" style="1" customWidth="1"/>
    <col min="6914" max="6914" width="11.5703125" style="1" customWidth="1"/>
    <col min="6915" max="6915" width="4" style="1" customWidth="1"/>
    <col min="6916" max="6916" width="30.42578125" style="1" customWidth="1"/>
    <col min="6917" max="6917" width="13.5703125" style="1" customWidth="1"/>
    <col min="6918" max="6918" width="9.140625" style="1"/>
    <col min="6919" max="6920" width="0.140625" style="1" customWidth="1"/>
    <col min="6921" max="7168" width="9.140625" style="1"/>
    <col min="7169" max="7169" width="26.85546875" style="1" customWidth="1"/>
    <col min="7170" max="7170" width="11.5703125" style="1" customWidth="1"/>
    <col min="7171" max="7171" width="4" style="1" customWidth="1"/>
    <col min="7172" max="7172" width="30.42578125" style="1" customWidth="1"/>
    <col min="7173" max="7173" width="13.5703125" style="1" customWidth="1"/>
    <col min="7174" max="7174" width="9.140625" style="1"/>
    <col min="7175" max="7176" width="0.140625" style="1" customWidth="1"/>
    <col min="7177" max="7424" width="9.140625" style="1"/>
    <col min="7425" max="7425" width="26.85546875" style="1" customWidth="1"/>
    <col min="7426" max="7426" width="11.5703125" style="1" customWidth="1"/>
    <col min="7427" max="7427" width="4" style="1" customWidth="1"/>
    <col min="7428" max="7428" width="30.42578125" style="1" customWidth="1"/>
    <col min="7429" max="7429" width="13.5703125" style="1" customWidth="1"/>
    <col min="7430" max="7430" width="9.140625" style="1"/>
    <col min="7431" max="7432" width="0.140625" style="1" customWidth="1"/>
    <col min="7433" max="7680" width="9.140625" style="1"/>
    <col min="7681" max="7681" width="26.85546875" style="1" customWidth="1"/>
    <col min="7682" max="7682" width="11.5703125" style="1" customWidth="1"/>
    <col min="7683" max="7683" width="4" style="1" customWidth="1"/>
    <col min="7684" max="7684" width="30.42578125" style="1" customWidth="1"/>
    <col min="7685" max="7685" width="13.5703125" style="1" customWidth="1"/>
    <col min="7686" max="7686" width="9.140625" style="1"/>
    <col min="7687" max="7688" width="0.140625" style="1" customWidth="1"/>
    <col min="7689" max="7936" width="9.140625" style="1"/>
    <col min="7937" max="7937" width="26.85546875" style="1" customWidth="1"/>
    <col min="7938" max="7938" width="11.5703125" style="1" customWidth="1"/>
    <col min="7939" max="7939" width="4" style="1" customWidth="1"/>
    <col min="7940" max="7940" width="30.42578125" style="1" customWidth="1"/>
    <col min="7941" max="7941" width="13.5703125" style="1" customWidth="1"/>
    <col min="7942" max="7942" width="9.140625" style="1"/>
    <col min="7943" max="7944" width="0.140625" style="1" customWidth="1"/>
    <col min="7945" max="8192" width="9.140625" style="1"/>
    <col min="8193" max="8193" width="26.85546875" style="1" customWidth="1"/>
    <col min="8194" max="8194" width="11.5703125" style="1" customWidth="1"/>
    <col min="8195" max="8195" width="4" style="1" customWidth="1"/>
    <col min="8196" max="8196" width="30.42578125" style="1" customWidth="1"/>
    <col min="8197" max="8197" width="13.5703125" style="1" customWidth="1"/>
    <col min="8198" max="8198" width="9.140625" style="1"/>
    <col min="8199" max="8200" width="0.140625" style="1" customWidth="1"/>
    <col min="8201" max="8448" width="9.140625" style="1"/>
    <col min="8449" max="8449" width="26.85546875" style="1" customWidth="1"/>
    <col min="8450" max="8450" width="11.5703125" style="1" customWidth="1"/>
    <col min="8451" max="8451" width="4" style="1" customWidth="1"/>
    <col min="8452" max="8452" width="30.42578125" style="1" customWidth="1"/>
    <col min="8453" max="8453" width="13.5703125" style="1" customWidth="1"/>
    <col min="8454" max="8454" width="9.140625" style="1"/>
    <col min="8455" max="8456" width="0.140625" style="1" customWidth="1"/>
    <col min="8457" max="8704" width="9.140625" style="1"/>
    <col min="8705" max="8705" width="26.85546875" style="1" customWidth="1"/>
    <col min="8706" max="8706" width="11.5703125" style="1" customWidth="1"/>
    <col min="8707" max="8707" width="4" style="1" customWidth="1"/>
    <col min="8708" max="8708" width="30.42578125" style="1" customWidth="1"/>
    <col min="8709" max="8709" width="13.5703125" style="1" customWidth="1"/>
    <col min="8710" max="8710" width="9.140625" style="1"/>
    <col min="8711" max="8712" width="0.140625" style="1" customWidth="1"/>
    <col min="8713" max="8960" width="9.140625" style="1"/>
    <col min="8961" max="8961" width="26.85546875" style="1" customWidth="1"/>
    <col min="8962" max="8962" width="11.5703125" style="1" customWidth="1"/>
    <col min="8963" max="8963" width="4" style="1" customWidth="1"/>
    <col min="8964" max="8964" width="30.42578125" style="1" customWidth="1"/>
    <col min="8965" max="8965" width="13.5703125" style="1" customWidth="1"/>
    <col min="8966" max="8966" width="9.140625" style="1"/>
    <col min="8967" max="8968" width="0.140625" style="1" customWidth="1"/>
    <col min="8969" max="9216" width="9.140625" style="1"/>
    <col min="9217" max="9217" width="26.85546875" style="1" customWidth="1"/>
    <col min="9218" max="9218" width="11.5703125" style="1" customWidth="1"/>
    <col min="9219" max="9219" width="4" style="1" customWidth="1"/>
    <col min="9220" max="9220" width="30.42578125" style="1" customWidth="1"/>
    <col min="9221" max="9221" width="13.5703125" style="1" customWidth="1"/>
    <col min="9222" max="9222" width="9.140625" style="1"/>
    <col min="9223" max="9224" width="0.140625" style="1" customWidth="1"/>
    <col min="9225" max="9472" width="9.140625" style="1"/>
    <col min="9473" max="9473" width="26.85546875" style="1" customWidth="1"/>
    <col min="9474" max="9474" width="11.5703125" style="1" customWidth="1"/>
    <col min="9475" max="9475" width="4" style="1" customWidth="1"/>
    <col min="9476" max="9476" width="30.42578125" style="1" customWidth="1"/>
    <col min="9477" max="9477" width="13.5703125" style="1" customWidth="1"/>
    <col min="9478" max="9478" width="9.140625" style="1"/>
    <col min="9479" max="9480" width="0.140625" style="1" customWidth="1"/>
    <col min="9481" max="9728" width="9.140625" style="1"/>
    <col min="9729" max="9729" width="26.85546875" style="1" customWidth="1"/>
    <col min="9730" max="9730" width="11.5703125" style="1" customWidth="1"/>
    <col min="9731" max="9731" width="4" style="1" customWidth="1"/>
    <col min="9732" max="9732" width="30.42578125" style="1" customWidth="1"/>
    <col min="9733" max="9733" width="13.5703125" style="1" customWidth="1"/>
    <col min="9734" max="9734" width="9.140625" style="1"/>
    <col min="9735" max="9736" width="0.140625" style="1" customWidth="1"/>
    <col min="9737" max="9984" width="9.140625" style="1"/>
    <col min="9985" max="9985" width="26.85546875" style="1" customWidth="1"/>
    <col min="9986" max="9986" width="11.5703125" style="1" customWidth="1"/>
    <col min="9987" max="9987" width="4" style="1" customWidth="1"/>
    <col min="9988" max="9988" width="30.42578125" style="1" customWidth="1"/>
    <col min="9989" max="9989" width="13.5703125" style="1" customWidth="1"/>
    <col min="9990" max="9990" width="9.140625" style="1"/>
    <col min="9991" max="9992" width="0.140625" style="1" customWidth="1"/>
    <col min="9993" max="10240" width="9.140625" style="1"/>
    <col min="10241" max="10241" width="26.85546875" style="1" customWidth="1"/>
    <col min="10242" max="10242" width="11.5703125" style="1" customWidth="1"/>
    <col min="10243" max="10243" width="4" style="1" customWidth="1"/>
    <col min="10244" max="10244" width="30.42578125" style="1" customWidth="1"/>
    <col min="10245" max="10245" width="13.5703125" style="1" customWidth="1"/>
    <col min="10246" max="10246" width="9.140625" style="1"/>
    <col min="10247" max="10248" width="0.140625" style="1" customWidth="1"/>
    <col min="10249" max="10496" width="9.140625" style="1"/>
    <col min="10497" max="10497" width="26.85546875" style="1" customWidth="1"/>
    <col min="10498" max="10498" width="11.5703125" style="1" customWidth="1"/>
    <col min="10499" max="10499" width="4" style="1" customWidth="1"/>
    <col min="10500" max="10500" width="30.42578125" style="1" customWidth="1"/>
    <col min="10501" max="10501" width="13.5703125" style="1" customWidth="1"/>
    <col min="10502" max="10502" width="9.140625" style="1"/>
    <col min="10503" max="10504" width="0.140625" style="1" customWidth="1"/>
    <col min="10505" max="10752" width="9.140625" style="1"/>
    <col min="10753" max="10753" width="26.85546875" style="1" customWidth="1"/>
    <col min="10754" max="10754" width="11.5703125" style="1" customWidth="1"/>
    <col min="10755" max="10755" width="4" style="1" customWidth="1"/>
    <col min="10756" max="10756" width="30.42578125" style="1" customWidth="1"/>
    <col min="10757" max="10757" width="13.5703125" style="1" customWidth="1"/>
    <col min="10758" max="10758" width="9.140625" style="1"/>
    <col min="10759" max="10760" width="0.140625" style="1" customWidth="1"/>
    <col min="10761" max="11008" width="9.140625" style="1"/>
    <col min="11009" max="11009" width="26.85546875" style="1" customWidth="1"/>
    <col min="11010" max="11010" width="11.5703125" style="1" customWidth="1"/>
    <col min="11011" max="11011" width="4" style="1" customWidth="1"/>
    <col min="11012" max="11012" width="30.42578125" style="1" customWidth="1"/>
    <col min="11013" max="11013" width="13.5703125" style="1" customWidth="1"/>
    <col min="11014" max="11014" width="9.140625" style="1"/>
    <col min="11015" max="11016" width="0.140625" style="1" customWidth="1"/>
    <col min="11017" max="11264" width="9.140625" style="1"/>
    <col min="11265" max="11265" width="26.85546875" style="1" customWidth="1"/>
    <col min="11266" max="11266" width="11.5703125" style="1" customWidth="1"/>
    <col min="11267" max="11267" width="4" style="1" customWidth="1"/>
    <col min="11268" max="11268" width="30.42578125" style="1" customWidth="1"/>
    <col min="11269" max="11269" width="13.5703125" style="1" customWidth="1"/>
    <col min="11270" max="11270" width="9.140625" style="1"/>
    <col min="11271" max="11272" width="0.140625" style="1" customWidth="1"/>
    <col min="11273" max="11520" width="9.140625" style="1"/>
    <col min="11521" max="11521" width="26.85546875" style="1" customWidth="1"/>
    <col min="11522" max="11522" width="11.5703125" style="1" customWidth="1"/>
    <col min="11523" max="11523" width="4" style="1" customWidth="1"/>
    <col min="11524" max="11524" width="30.42578125" style="1" customWidth="1"/>
    <col min="11525" max="11525" width="13.5703125" style="1" customWidth="1"/>
    <col min="11526" max="11526" width="9.140625" style="1"/>
    <col min="11527" max="11528" width="0.140625" style="1" customWidth="1"/>
    <col min="11529" max="11776" width="9.140625" style="1"/>
    <col min="11777" max="11777" width="26.85546875" style="1" customWidth="1"/>
    <col min="11778" max="11778" width="11.5703125" style="1" customWidth="1"/>
    <col min="11779" max="11779" width="4" style="1" customWidth="1"/>
    <col min="11780" max="11780" width="30.42578125" style="1" customWidth="1"/>
    <col min="11781" max="11781" width="13.5703125" style="1" customWidth="1"/>
    <col min="11782" max="11782" width="9.140625" style="1"/>
    <col min="11783" max="11784" width="0.140625" style="1" customWidth="1"/>
    <col min="11785" max="12032" width="9.140625" style="1"/>
    <col min="12033" max="12033" width="26.85546875" style="1" customWidth="1"/>
    <col min="12034" max="12034" width="11.5703125" style="1" customWidth="1"/>
    <col min="12035" max="12035" width="4" style="1" customWidth="1"/>
    <col min="12036" max="12036" width="30.42578125" style="1" customWidth="1"/>
    <col min="12037" max="12037" width="13.5703125" style="1" customWidth="1"/>
    <col min="12038" max="12038" width="9.140625" style="1"/>
    <col min="12039" max="12040" width="0.140625" style="1" customWidth="1"/>
    <col min="12041" max="12288" width="9.140625" style="1"/>
    <col min="12289" max="12289" width="26.85546875" style="1" customWidth="1"/>
    <col min="12290" max="12290" width="11.5703125" style="1" customWidth="1"/>
    <col min="12291" max="12291" width="4" style="1" customWidth="1"/>
    <col min="12292" max="12292" width="30.42578125" style="1" customWidth="1"/>
    <col min="12293" max="12293" width="13.5703125" style="1" customWidth="1"/>
    <col min="12294" max="12294" width="9.140625" style="1"/>
    <col min="12295" max="12296" width="0.140625" style="1" customWidth="1"/>
    <col min="12297" max="12544" width="9.140625" style="1"/>
    <col min="12545" max="12545" width="26.85546875" style="1" customWidth="1"/>
    <col min="12546" max="12546" width="11.5703125" style="1" customWidth="1"/>
    <col min="12547" max="12547" width="4" style="1" customWidth="1"/>
    <col min="12548" max="12548" width="30.42578125" style="1" customWidth="1"/>
    <col min="12549" max="12549" width="13.5703125" style="1" customWidth="1"/>
    <col min="12550" max="12550" width="9.140625" style="1"/>
    <col min="12551" max="12552" width="0.140625" style="1" customWidth="1"/>
    <col min="12553" max="12800" width="9.140625" style="1"/>
    <col min="12801" max="12801" width="26.85546875" style="1" customWidth="1"/>
    <col min="12802" max="12802" width="11.5703125" style="1" customWidth="1"/>
    <col min="12803" max="12803" width="4" style="1" customWidth="1"/>
    <col min="12804" max="12804" width="30.42578125" style="1" customWidth="1"/>
    <col min="12805" max="12805" width="13.5703125" style="1" customWidth="1"/>
    <col min="12806" max="12806" width="9.140625" style="1"/>
    <col min="12807" max="12808" width="0.140625" style="1" customWidth="1"/>
    <col min="12809" max="13056" width="9.140625" style="1"/>
    <col min="13057" max="13057" width="26.85546875" style="1" customWidth="1"/>
    <col min="13058" max="13058" width="11.5703125" style="1" customWidth="1"/>
    <col min="13059" max="13059" width="4" style="1" customWidth="1"/>
    <col min="13060" max="13060" width="30.42578125" style="1" customWidth="1"/>
    <col min="13061" max="13061" width="13.5703125" style="1" customWidth="1"/>
    <col min="13062" max="13062" width="9.140625" style="1"/>
    <col min="13063" max="13064" width="0.140625" style="1" customWidth="1"/>
    <col min="13065" max="13312" width="9.140625" style="1"/>
    <col min="13313" max="13313" width="26.85546875" style="1" customWidth="1"/>
    <col min="13314" max="13314" width="11.5703125" style="1" customWidth="1"/>
    <col min="13315" max="13315" width="4" style="1" customWidth="1"/>
    <col min="13316" max="13316" width="30.42578125" style="1" customWidth="1"/>
    <col min="13317" max="13317" width="13.5703125" style="1" customWidth="1"/>
    <col min="13318" max="13318" width="9.140625" style="1"/>
    <col min="13319" max="13320" width="0.140625" style="1" customWidth="1"/>
    <col min="13321" max="13568" width="9.140625" style="1"/>
    <col min="13569" max="13569" width="26.85546875" style="1" customWidth="1"/>
    <col min="13570" max="13570" width="11.5703125" style="1" customWidth="1"/>
    <col min="13571" max="13571" width="4" style="1" customWidth="1"/>
    <col min="13572" max="13572" width="30.42578125" style="1" customWidth="1"/>
    <col min="13573" max="13573" width="13.5703125" style="1" customWidth="1"/>
    <col min="13574" max="13574" width="9.140625" style="1"/>
    <col min="13575" max="13576" width="0.140625" style="1" customWidth="1"/>
    <col min="13577" max="13824" width="9.140625" style="1"/>
    <col min="13825" max="13825" width="26.85546875" style="1" customWidth="1"/>
    <col min="13826" max="13826" width="11.5703125" style="1" customWidth="1"/>
    <col min="13827" max="13827" width="4" style="1" customWidth="1"/>
    <col min="13828" max="13828" width="30.42578125" style="1" customWidth="1"/>
    <col min="13829" max="13829" width="13.5703125" style="1" customWidth="1"/>
    <col min="13830" max="13830" width="9.140625" style="1"/>
    <col min="13831" max="13832" width="0.140625" style="1" customWidth="1"/>
    <col min="13833" max="14080" width="9.140625" style="1"/>
    <col min="14081" max="14081" width="26.85546875" style="1" customWidth="1"/>
    <col min="14082" max="14082" width="11.5703125" style="1" customWidth="1"/>
    <col min="14083" max="14083" width="4" style="1" customWidth="1"/>
    <col min="14084" max="14084" width="30.42578125" style="1" customWidth="1"/>
    <col min="14085" max="14085" width="13.5703125" style="1" customWidth="1"/>
    <col min="14086" max="14086" width="9.140625" style="1"/>
    <col min="14087" max="14088" width="0.140625" style="1" customWidth="1"/>
    <col min="14089" max="14336" width="9.140625" style="1"/>
    <col min="14337" max="14337" width="26.85546875" style="1" customWidth="1"/>
    <col min="14338" max="14338" width="11.5703125" style="1" customWidth="1"/>
    <col min="14339" max="14339" width="4" style="1" customWidth="1"/>
    <col min="14340" max="14340" width="30.42578125" style="1" customWidth="1"/>
    <col min="14341" max="14341" width="13.5703125" style="1" customWidth="1"/>
    <col min="14342" max="14342" width="9.140625" style="1"/>
    <col min="14343" max="14344" width="0.140625" style="1" customWidth="1"/>
    <col min="14345" max="14592" width="9.140625" style="1"/>
    <col min="14593" max="14593" width="26.85546875" style="1" customWidth="1"/>
    <col min="14594" max="14594" width="11.5703125" style="1" customWidth="1"/>
    <col min="14595" max="14595" width="4" style="1" customWidth="1"/>
    <col min="14596" max="14596" width="30.42578125" style="1" customWidth="1"/>
    <col min="14597" max="14597" width="13.5703125" style="1" customWidth="1"/>
    <col min="14598" max="14598" width="9.140625" style="1"/>
    <col min="14599" max="14600" width="0.140625" style="1" customWidth="1"/>
    <col min="14601" max="14848" width="9.140625" style="1"/>
    <col min="14849" max="14849" width="26.85546875" style="1" customWidth="1"/>
    <col min="14850" max="14850" width="11.5703125" style="1" customWidth="1"/>
    <col min="14851" max="14851" width="4" style="1" customWidth="1"/>
    <col min="14852" max="14852" width="30.42578125" style="1" customWidth="1"/>
    <col min="14853" max="14853" width="13.5703125" style="1" customWidth="1"/>
    <col min="14854" max="14854" width="9.140625" style="1"/>
    <col min="14855" max="14856" width="0.140625" style="1" customWidth="1"/>
    <col min="14857" max="15104" width="9.140625" style="1"/>
    <col min="15105" max="15105" width="26.85546875" style="1" customWidth="1"/>
    <col min="15106" max="15106" width="11.5703125" style="1" customWidth="1"/>
    <col min="15107" max="15107" width="4" style="1" customWidth="1"/>
    <col min="15108" max="15108" width="30.42578125" style="1" customWidth="1"/>
    <col min="15109" max="15109" width="13.5703125" style="1" customWidth="1"/>
    <col min="15110" max="15110" width="9.140625" style="1"/>
    <col min="15111" max="15112" width="0.140625" style="1" customWidth="1"/>
    <col min="15113" max="15360" width="9.140625" style="1"/>
    <col min="15361" max="15361" width="26.85546875" style="1" customWidth="1"/>
    <col min="15362" max="15362" width="11.5703125" style="1" customWidth="1"/>
    <col min="15363" max="15363" width="4" style="1" customWidth="1"/>
    <col min="15364" max="15364" width="30.42578125" style="1" customWidth="1"/>
    <col min="15365" max="15365" width="13.5703125" style="1" customWidth="1"/>
    <col min="15366" max="15366" width="9.140625" style="1"/>
    <col min="15367" max="15368" width="0.140625" style="1" customWidth="1"/>
    <col min="15369" max="15616" width="9.140625" style="1"/>
    <col min="15617" max="15617" width="26.85546875" style="1" customWidth="1"/>
    <col min="15618" max="15618" width="11.5703125" style="1" customWidth="1"/>
    <col min="15619" max="15619" width="4" style="1" customWidth="1"/>
    <col min="15620" max="15620" width="30.42578125" style="1" customWidth="1"/>
    <col min="15621" max="15621" width="13.5703125" style="1" customWidth="1"/>
    <col min="15622" max="15622" width="9.140625" style="1"/>
    <col min="15623" max="15624" width="0.140625" style="1" customWidth="1"/>
    <col min="15625" max="15872" width="9.140625" style="1"/>
    <col min="15873" max="15873" width="26.85546875" style="1" customWidth="1"/>
    <col min="15874" max="15874" width="11.5703125" style="1" customWidth="1"/>
    <col min="15875" max="15875" width="4" style="1" customWidth="1"/>
    <col min="15876" max="15876" width="30.42578125" style="1" customWidth="1"/>
    <col min="15877" max="15877" width="13.5703125" style="1" customWidth="1"/>
    <col min="15878" max="15878" width="9.140625" style="1"/>
    <col min="15879" max="15880" width="0.140625" style="1" customWidth="1"/>
    <col min="15881" max="16128" width="9.140625" style="1"/>
    <col min="16129" max="16129" width="26.85546875" style="1" customWidth="1"/>
    <col min="16130" max="16130" width="11.5703125" style="1" customWidth="1"/>
    <col min="16131" max="16131" width="4" style="1" customWidth="1"/>
    <col min="16132" max="16132" width="30.42578125" style="1" customWidth="1"/>
    <col min="16133" max="16133" width="13.5703125" style="1" customWidth="1"/>
    <col min="16134" max="16134" width="9.140625" style="1"/>
    <col min="16135" max="16136" width="0.140625" style="1" customWidth="1"/>
    <col min="16137" max="16384" width="9.140625" style="1"/>
  </cols>
  <sheetData>
    <row r="1" spans="1:9" ht="15.75" x14ac:dyDescent="0.25">
      <c r="A1" s="132" t="s">
        <v>0</v>
      </c>
      <c r="B1" s="133"/>
      <c r="C1" s="133"/>
      <c r="D1" s="133"/>
      <c r="E1" s="133"/>
    </row>
    <row r="2" spans="1:9" ht="15.75" x14ac:dyDescent="0.25">
      <c r="A2" s="2"/>
    </row>
    <row r="3" spans="1:9" s="5" customFormat="1" x14ac:dyDescent="0.2">
      <c r="A3" s="134" t="s">
        <v>1</v>
      </c>
      <c r="B3" s="135"/>
      <c r="C3" s="135"/>
      <c r="D3" s="135"/>
      <c r="E3" s="135"/>
      <c r="F3" s="3"/>
      <c r="G3" s="4"/>
    </row>
    <row r="4" spans="1:9" ht="15" customHeight="1" x14ac:dyDescent="0.2">
      <c r="B4" s="6"/>
      <c r="C4" s="6"/>
    </row>
    <row r="5" spans="1:9" ht="15" customHeight="1" x14ac:dyDescent="0.2">
      <c r="A5" s="7" t="s">
        <v>2</v>
      </c>
      <c r="B5" s="8" t="s">
        <v>3</v>
      </c>
      <c r="C5" s="8"/>
      <c r="D5" s="8" t="s">
        <v>4</v>
      </c>
      <c r="E5" s="8" t="s">
        <v>3</v>
      </c>
      <c r="F5" s="9"/>
      <c r="G5" s="9"/>
      <c r="H5" s="9"/>
      <c r="I5" s="9"/>
    </row>
    <row r="6" spans="1:9" ht="15" customHeight="1" x14ac:dyDescent="0.2">
      <c r="A6" s="10" t="s">
        <v>5</v>
      </c>
      <c r="B6" s="9">
        <v>39221.54</v>
      </c>
      <c r="C6" s="9"/>
      <c r="D6" s="9" t="s">
        <v>6</v>
      </c>
      <c r="E6" s="9">
        <v>12949.16</v>
      </c>
      <c r="F6" s="9"/>
      <c r="G6" s="9"/>
      <c r="H6" s="9"/>
      <c r="I6" s="9"/>
    </row>
    <row r="7" spans="1:9" ht="15" customHeight="1" x14ac:dyDescent="0.2">
      <c r="A7" s="10" t="s">
        <v>7</v>
      </c>
      <c r="B7" s="9">
        <v>778</v>
      </c>
      <c r="C7" s="9"/>
      <c r="D7" s="10" t="s">
        <v>8</v>
      </c>
      <c r="E7" s="9">
        <v>24303.59</v>
      </c>
      <c r="F7" s="9"/>
      <c r="G7" s="9"/>
      <c r="H7" s="9"/>
      <c r="I7" s="9"/>
    </row>
    <row r="8" spans="1:9" ht="15" customHeight="1" x14ac:dyDescent="0.2">
      <c r="A8" s="10" t="s">
        <v>9</v>
      </c>
      <c r="B8" s="9">
        <v>6228.93</v>
      </c>
      <c r="C8" s="9"/>
      <c r="D8" s="9" t="s">
        <v>10</v>
      </c>
      <c r="E8" s="9">
        <v>6300</v>
      </c>
      <c r="F8" s="9"/>
      <c r="G8" s="9"/>
      <c r="H8" s="9"/>
      <c r="I8" s="9"/>
    </row>
    <row r="9" spans="1:9" ht="15" customHeight="1" x14ac:dyDescent="0.2">
      <c r="A9" s="10" t="s">
        <v>11</v>
      </c>
      <c r="B9" s="9">
        <v>175.02</v>
      </c>
      <c r="C9" s="9"/>
      <c r="D9" s="9" t="s">
        <v>12</v>
      </c>
      <c r="E9" s="9">
        <v>13781.24</v>
      </c>
      <c r="F9" s="9"/>
      <c r="G9" s="9"/>
      <c r="H9" s="9"/>
      <c r="I9" s="9"/>
    </row>
    <row r="10" spans="1:9" ht="15" customHeight="1" x14ac:dyDescent="0.2">
      <c r="A10" s="10" t="s">
        <v>13</v>
      </c>
      <c r="B10" s="9">
        <v>5586.03</v>
      </c>
      <c r="C10" s="9"/>
      <c r="D10" s="10" t="s">
        <v>14</v>
      </c>
      <c r="E10" s="9">
        <v>8800</v>
      </c>
      <c r="F10" s="9"/>
      <c r="G10" s="9"/>
      <c r="H10" s="9"/>
      <c r="I10" s="9"/>
    </row>
    <row r="11" spans="1:9" ht="15" customHeight="1" x14ac:dyDescent="0.2">
      <c r="A11" s="10" t="s">
        <v>15</v>
      </c>
      <c r="B11" s="9">
        <v>16290</v>
      </c>
      <c r="C11" s="9"/>
      <c r="D11" s="10" t="s">
        <v>16</v>
      </c>
      <c r="E11" s="9">
        <v>16512.84</v>
      </c>
      <c r="F11" s="9"/>
      <c r="G11" s="9"/>
      <c r="H11" s="9"/>
      <c r="I11" s="9"/>
    </row>
    <row r="12" spans="1:9" ht="15" customHeight="1" x14ac:dyDescent="0.2">
      <c r="A12" s="10" t="s">
        <v>17</v>
      </c>
      <c r="B12" s="9">
        <v>7231.63</v>
      </c>
      <c r="C12" s="9"/>
      <c r="D12" s="10" t="s">
        <v>18</v>
      </c>
      <c r="E12" s="9">
        <v>30864.98</v>
      </c>
      <c r="F12" s="9"/>
      <c r="G12" s="9"/>
      <c r="H12" s="9"/>
      <c r="I12" s="9"/>
    </row>
    <row r="13" spans="1:9" ht="15" customHeight="1" x14ac:dyDescent="0.2">
      <c r="A13" s="10" t="s">
        <v>19</v>
      </c>
      <c r="B13" s="9">
        <v>50570</v>
      </c>
      <c r="C13" s="9"/>
      <c r="D13" s="10" t="s">
        <v>20</v>
      </c>
      <c r="E13" s="9">
        <v>4209.62</v>
      </c>
      <c r="F13" s="9"/>
      <c r="G13" s="9"/>
      <c r="H13" s="9"/>
      <c r="I13" s="9"/>
    </row>
    <row r="14" spans="1:9" ht="15" customHeight="1" x14ac:dyDescent="0.2">
      <c r="A14" s="10" t="s">
        <v>21</v>
      </c>
      <c r="B14" s="9">
        <v>1975</v>
      </c>
      <c r="C14" s="9"/>
      <c r="D14" s="10"/>
      <c r="E14" s="9"/>
      <c r="F14" s="9"/>
      <c r="G14" s="9"/>
      <c r="H14" s="9"/>
      <c r="I14" s="9"/>
    </row>
    <row r="15" spans="1:9" ht="15" customHeight="1" thickBot="1" x14ac:dyDescent="0.25">
      <c r="B15" s="11">
        <f>SUM(B6:B14)</f>
        <v>128056.15</v>
      </c>
      <c r="C15" s="9"/>
      <c r="D15" s="9"/>
      <c r="E15" s="12">
        <f>SUM(E6:E13)</f>
        <v>117721.42999999998</v>
      </c>
      <c r="F15" s="9"/>
      <c r="G15" s="9"/>
      <c r="H15" s="9"/>
      <c r="I15" s="9"/>
    </row>
    <row r="16" spans="1:9" ht="15" customHeight="1" x14ac:dyDescent="0.2">
      <c r="A16" s="10"/>
      <c r="B16" s="13"/>
      <c r="C16" s="9"/>
      <c r="D16" s="9"/>
      <c r="E16" s="9"/>
      <c r="F16" s="9"/>
      <c r="G16" s="9"/>
      <c r="H16" s="9"/>
      <c r="I16" s="9"/>
    </row>
    <row r="17" spans="1:10" ht="15" customHeight="1" x14ac:dyDescent="0.2">
      <c r="A17" s="14" t="s">
        <v>22</v>
      </c>
      <c r="B17" s="15"/>
      <c r="C17" s="16"/>
      <c r="D17" s="16"/>
      <c r="E17" s="16"/>
      <c r="F17" s="9"/>
      <c r="G17" s="9"/>
      <c r="H17" s="9"/>
      <c r="I17" s="9"/>
    </row>
    <row r="18" spans="1:10" ht="15" customHeight="1" x14ac:dyDescent="0.2">
      <c r="A18" s="10"/>
      <c r="B18" s="13"/>
      <c r="C18" s="9"/>
      <c r="D18" s="9"/>
      <c r="E18" s="9"/>
      <c r="F18" s="9"/>
      <c r="G18" s="9"/>
      <c r="H18" s="9"/>
      <c r="I18" s="9"/>
    </row>
    <row r="19" spans="1:10" ht="15" customHeight="1" x14ac:dyDescent="0.2">
      <c r="A19" s="130" t="s">
        <v>23</v>
      </c>
      <c r="B19" s="131"/>
      <c r="C19" s="131"/>
      <c r="D19" s="131"/>
      <c r="F19" s="9"/>
      <c r="G19" s="9"/>
      <c r="H19" s="9"/>
      <c r="I19" s="9"/>
    </row>
    <row r="20" spans="1:10" ht="15" customHeight="1" x14ac:dyDescent="0.2">
      <c r="A20" s="10" t="s">
        <v>24</v>
      </c>
      <c r="E20" s="9">
        <v>56355.73</v>
      </c>
      <c r="F20" s="9"/>
      <c r="G20" s="9"/>
      <c r="H20" s="9"/>
      <c r="I20" s="9"/>
    </row>
    <row r="21" spans="1:10" ht="15" customHeight="1" x14ac:dyDescent="0.2">
      <c r="A21" s="10" t="s">
        <v>25</v>
      </c>
      <c r="E21" s="9">
        <v>10006.1</v>
      </c>
      <c r="F21" s="9"/>
      <c r="G21" s="9"/>
      <c r="H21" s="9"/>
      <c r="I21" s="9"/>
    </row>
    <row r="22" spans="1:10" ht="15" customHeight="1" x14ac:dyDescent="0.2">
      <c r="A22" s="10" t="s">
        <v>26</v>
      </c>
      <c r="E22" s="9">
        <v>32116.67</v>
      </c>
      <c r="F22" s="9"/>
      <c r="G22" s="9"/>
      <c r="H22" s="9"/>
      <c r="I22" s="9"/>
    </row>
    <row r="23" spans="1:10" ht="15" customHeight="1" thickBot="1" x14ac:dyDescent="0.25">
      <c r="A23" s="17" t="s">
        <v>27</v>
      </c>
      <c r="E23" s="12">
        <f>SUM(E20:E22)</f>
        <v>98478.5</v>
      </c>
      <c r="F23" s="9"/>
      <c r="G23" s="9"/>
      <c r="H23" s="9"/>
      <c r="I23" s="9"/>
    </row>
    <row r="24" spans="1:10" ht="15" customHeight="1" x14ac:dyDescent="0.2">
      <c r="F24" s="9"/>
      <c r="G24" s="9"/>
      <c r="H24" s="9"/>
      <c r="I24" s="9"/>
    </row>
    <row r="25" spans="1:10" ht="15" customHeight="1" x14ac:dyDescent="0.2">
      <c r="A25" s="136" t="s">
        <v>28</v>
      </c>
      <c r="B25" s="133"/>
      <c r="C25" s="133"/>
      <c r="D25" s="133"/>
      <c r="E25" s="9">
        <f>SUM(B15)</f>
        <v>128056.15</v>
      </c>
      <c r="F25" s="9"/>
      <c r="G25" s="9"/>
      <c r="H25" s="9"/>
      <c r="I25" s="9"/>
    </row>
    <row r="26" spans="1:10" ht="15" customHeight="1" x14ac:dyDescent="0.2">
      <c r="A26" s="136" t="s">
        <v>29</v>
      </c>
      <c r="B26" s="133"/>
      <c r="C26" s="133"/>
      <c r="D26" s="133"/>
      <c r="E26" s="9">
        <f>SUM(E15)</f>
        <v>117721.42999999998</v>
      </c>
      <c r="F26" s="9"/>
      <c r="G26" s="9"/>
      <c r="H26" s="9"/>
      <c r="I26" s="9"/>
    </row>
    <row r="27" spans="1:10" ht="15" customHeight="1" thickBot="1" x14ac:dyDescent="0.25">
      <c r="A27" s="130" t="s">
        <v>30</v>
      </c>
      <c r="B27" s="131"/>
      <c r="C27" s="131"/>
      <c r="D27" s="131"/>
      <c r="E27" s="12">
        <f>SUM(E23+E25-E26)</f>
        <v>108813.22000000002</v>
      </c>
      <c r="F27" s="9"/>
      <c r="G27" s="9"/>
      <c r="H27" s="9"/>
      <c r="I27" s="9"/>
    </row>
    <row r="28" spans="1:10" ht="15" customHeight="1" x14ac:dyDescent="0.2">
      <c r="A28" s="17"/>
      <c r="B28" s="8"/>
    </row>
    <row r="29" spans="1:10" ht="15" customHeight="1" x14ac:dyDescent="0.2">
      <c r="A29" s="18" t="s">
        <v>31</v>
      </c>
    </row>
    <row r="30" spans="1:10" ht="15" customHeight="1" x14ac:dyDescent="0.2">
      <c r="A30" s="10" t="s">
        <v>24</v>
      </c>
      <c r="E30" s="9">
        <v>59152.73</v>
      </c>
    </row>
    <row r="31" spans="1:10" ht="15" customHeight="1" x14ac:dyDescent="0.2">
      <c r="A31" s="10" t="s">
        <v>25</v>
      </c>
      <c r="E31" s="9">
        <v>10043.75</v>
      </c>
    </row>
    <row r="32" spans="1:10" ht="15" customHeight="1" x14ac:dyDescent="0.2">
      <c r="A32" s="10" t="s">
        <v>26</v>
      </c>
      <c r="E32" s="9">
        <v>39616.74</v>
      </c>
      <c r="J32" s="1" t="s">
        <v>32</v>
      </c>
    </row>
    <row r="33" spans="1:5" ht="15" customHeight="1" thickBot="1" x14ac:dyDescent="0.25">
      <c r="A33" s="17" t="s">
        <v>30</v>
      </c>
      <c r="E33" s="12">
        <f>SUM(E30:E32)</f>
        <v>108813.22</v>
      </c>
    </row>
    <row r="34" spans="1:5" ht="15" customHeight="1" x14ac:dyDescent="0.2">
      <c r="A34" s="10"/>
      <c r="E34" s="9"/>
    </row>
    <row r="35" spans="1:5" ht="15" customHeight="1" x14ac:dyDescent="0.2">
      <c r="A35" s="1" t="s">
        <v>33</v>
      </c>
    </row>
  </sheetData>
  <mergeCells count="6">
    <mergeCell ref="A27:D27"/>
    <mergeCell ref="A1:E1"/>
    <mergeCell ref="A3:E3"/>
    <mergeCell ref="A19:D19"/>
    <mergeCell ref="A25:D25"/>
    <mergeCell ref="A26:D26"/>
  </mergeCells>
  <pageMargins left="0.35433070866141736" right="0.35433070866141736" top="0.98425196850393704" bottom="0.98425196850393704" header="0.51181102362204722" footer="0.51181102362204722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E372E-3547-4926-9AAA-EAED7F74897D}">
  <dimension ref="A1:G32"/>
  <sheetViews>
    <sheetView tabSelected="1" workbookViewId="0">
      <selection activeCell="E15" sqref="E15"/>
    </sheetView>
  </sheetViews>
  <sheetFormatPr defaultRowHeight="15" x14ac:dyDescent="0.25"/>
  <cols>
    <col min="1" max="1" width="31.7109375" customWidth="1"/>
    <col min="2" max="3" width="11.5703125" customWidth="1"/>
    <col min="4" max="4" width="12.85546875" customWidth="1"/>
    <col min="5" max="5" width="57" customWidth="1"/>
    <col min="6" max="6" width="30.42578125" bestFit="1" customWidth="1"/>
  </cols>
  <sheetData>
    <row r="1" spans="1:7" ht="18" x14ac:dyDescent="0.25">
      <c r="A1" s="137" t="s">
        <v>371</v>
      </c>
      <c r="B1" s="138"/>
      <c r="C1" s="138"/>
      <c r="D1" s="138"/>
      <c r="E1" s="138"/>
      <c r="F1" s="138"/>
      <c r="G1" s="138"/>
    </row>
    <row r="2" spans="1:7" ht="15.75" x14ac:dyDescent="0.25">
      <c r="A2" s="139" t="s">
        <v>372</v>
      </c>
      <c r="B2" s="138"/>
      <c r="C2" s="138"/>
      <c r="D2" s="138"/>
      <c r="E2" s="138"/>
      <c r="F2" s="138"/>
      <c r="G2" s="138"/>
    </row>
    <row r="3" spans="1:7" ht="30.75" customHeight="1" x14ac:dyDescent="0.25">
      <c r="A3" s="140" t="s">
        <v>373</v>
      </c>
      <c r="B3" s="141" t="s">
        <v>374</v>
      </c>
      <c r="C3" s="141" t="s">
        <v>375</v>
      </c>
      <c r="D3" s="141" t="s">
        <v>376</v>
      </c>
      <c r="E3" s="141" t="s">
        <v>377</v>
      </c>
      <c r="F3" s="138"/>
      <c r="G3" s="138"/>
    </row>
    <row r="4" spans="1:7" ht="21" customHeight="1" x14ac:dyDescent="0.25">
      <c r="A4" s="142" t="s">
        <v>378</v>
      </c>
      <c r="B4" s="143">
        <v>38614</v>
      </c>
      <c r="C4" s="143">
        <v>39221</v>
      </c>
      <c r="D4" s="143">
        <v>607</v>
      </c>
      <c r="E4" s="138"/>
      <c r="F4" s="138"/>
      <c r="G4" s="138"/>
    </row>
    <row r="5" spans="1:7" ht="47.25" customHeight="1" x14ac:dyDescent="0.25">
      <c r="A5" s="142" t="s">
        <v>379</v>
      </c>
      <c r="B5" s="143">
        <v>64028</v>
      </c>
      <c r="C5" s="143">
        <v>88835</v>
      </c>
      <c r="D5" s="143">
        <v>24807</v>
      </c>
      <c r="E5" s="142" t="s">
        <v>380</v>
      </c>
      <c r="F5" s="138"/>
      <c r="G5" s="138"/>
    </row>
    <row r="6" spans="1:7" ht="23.25" customHeight="1" x14ac:dyDescent="0.25">
      <c r="A6" s="142" t="s">
        <v>381</v>
      </c>
      <c r="B6" s="143">
        <v>15371</v>
      </c>
      <c r="C6" s="143">
        <v>16513</v>
      </c>
      <c r="D6" s="143">
        <v>1142</v>
      </c>
      <c r="E6" s="142"/>
      <c r="F6" s="138"/>
      <c r="G6" s="138"/>
    </row>
    <row r="7" spans="1:7" ht="42" customHeight="1" x14ac:dyDescent="0.25">
      <c r="A7" s="142" t="s">
        <v>382</v>
      </c>
      <c r="B7" s="143">
        <v>0</v>
      </c>
      <c r="C7" s="143">
        <v>0</v>
      </c>
      <c r="D7" s="143">
        <v>0</v>
      </c>
      <c r="E7" s="138"/>
      <c r="F7" s="138"/>
      <c r="G7" s="138"/>
    </row>
    <row r="8" spans="1:7" ht="84" customHeight="1" x14ac:dyDescent="0.25">
      <c r="A8" s="142" t="s">
        <v>383</v>
      </c>
      <c r="B8" s="143">
        <v>66453</v>
      </c>
      <c r="C8" s="143">
        <v>101208</v>
      </c>
      <c r="D8" s="143">
        <v>34755</v>
      </c>
      <c r="E8" s="142" t="s">
        <v>384</v>
      </c>
      <c r="F8" s="144"/>
      <c r="G8" s="138"/>
    </row>
    <row r="9" spans="1:7" ht="47.25" customHeight="1" x14ac:dyDescent="0.25">
      <c r="A9" s="142" t="s">
        <v>385</v>
      </c>
      <c r="B9" s="143">
        <v>197855</v>
      </c>
      <c r="C9" s="143">
        <v>200899</v>
      </c>
      <c r="D9" s="143">
        <v>3044</v>
      </c>
      <c r="E9" s="142" t="s">
        <v>386</v>
      </c>
      <c r="F9" s="138"/>
      <c r="G9" s="138"/>
    </row>
    <row r="10" spans="1:7" ht="30" customHeight="1" x14ac:dyDescent="0.25">
      <c r="A10" s="142" t="s">
        <v>387</v>
      </c>
      <c r="B10" s="143">
        <v>0</v>
      </c>
      <c r="C10" s="143">
        <v>0</v>
      </c>
      <c r="D10" s="144">
        <v>0</v>
      </c>
      <c r="E10" s="138"/>
      <c r="F10" s="138"/>
      <c r="G10" s="138"/>
    </row>
    <row r="11" spans="1:7" x14ac:dyDescent="0.25">
      <c r="A11" s="138"/>
      <c r="B11" s="138"/>
      <c r="C11" s="138"/>
      <c r="D11" s="138"/>
      <c r="E11" s="138"/>
      <c r="F11" s="138"/>
      <c r="G11" s="138"/>
    </row>
    <row r="12" spans="1:7" x14ac:dyDescent="0.25">
      <c r="A12" s="138"/>
      <c r="B12" s="138"/>
      <c r="C12" s="138"/>
      <c r="D12" s="138"/>
      <c r="E12" s="138"/>
      <c r="F12" s="138"/>
      <c r="G12" s="138"/>
    </row>
    <row r="13" spans="1:7" x14ac:dyDescent="0.25">
      <c r="A13" s="138"/>
      <c r="B13" s="145"/>
      <c r="C13" s="145"/>
      <c r="D13" s="138"/>
      <c r="E13" s="138"/>
      <c r="F13" s="138"/>
      <c r="G13" s="138"/>
    </row>
    <row r="14" spans="1:7" x14ac:dyDescent="0.25">
      <c r="A14" s="138"/>
      <c r="B14" s="145"/>
      <c r="C14" s="145"/>
      <c r="D14" s="138"/>
      <c r="E14" s="138"/>
      <c r="F14" s="138"/>
      <c r="G14" s="138"/>
    </row>
    <row r="15" spans="1:7" x14ac:dyDescent="0.25">
      <c r="A15" s="138"/>
      <c r="B15" s="145"/>
      <c r="C15" s="145"/>
      <c r="D15" s="138"/>
      <c r="E15" s="138"/>
      <c r="F15" s="138"/>
      <c r="G15" s="138"/>
    </row>
    <row r="16" spans="1:7" x14ac:dyDescent="0.25">
      <c r="A16" s="138"/>
      <c r="B16" s="145"/>
      <c r="C16" s="145"/>
      <c r="D16" s="138"/>
      <c r="E16" s="138"/>
      <c r="F16" s="138"/>
      <c r="G16" s="138"/>
    </row>
    <row r="17" spans="1:7" x14ac:dyDescent="0.25">
      <c r="A17" s="138"/>
      <c r="B17" s="145"/>
      <c r="C17" s="145"/>
      <c r="D17" s="138"/>
      <c r="E17" s="138"/>
      <c r="F17" s="138"/>
      <c r="G17" s="138"/>
    </row>
    <row r="18" spans="1:7" x14ac:dyDescent="0.25">
      <c r="A18" s="138"/>
      <c r="B18" s="145"/>
      <c r="C18" s="145"/>
      <c r="D18" s="138"/>
      <c r="E18" s="138"/>
      <c r="F18" s="138"/>
      <c r="G18" s="138"/>
    </row>
    <row r="19" spans="1:7" x14ac:dyDescent="0.25">
      <c r="A19" s="138"/>
      <c r="B19" s="145"/>
      <c r="C19" s="145"/>
      <c r="D19" s="138"/>
      <c r="E19" s="138"/>
      <c r="F19" s="138"/>
      <c r="G19" s="138"/>
    </row>
    <row r="20" spans="1:7" x14ac:dyDescent="0.25">
      <c r="A20" s="138"/>
      <c r="B20" s="145"/>
      <c r="C20" s="145"/>
      <c r="D20" s="138"/>
      <c r="E20" s="138"/>
      <c r="F20" s="138"/>
      <c r="G20" s="138"/>
    </row>
    <row r="21" spans="1:7" x14ac:dyDescent="0.25">
      <c r="A21" s="138"/>
      <c r="B21" s="145"/>
      <c r="C21" s="145"/>
      <c r="D21" s="138"/>
      <c r="E21" s="138"/>
      <c r="F21" s="138"/>
      <c r="G21" s="138"/>
    </row>
    <row r="22" spans="1:7" x14ac:dyDescent="0.25">
      <c r="A22" s="138"/>
      <c r="B22" s="145"/>
      <c r="C22" s="145"/>
      <c r="D22" s="138"/>
      <c r="E22" s="138"/>
      <c r="F22" s="138"/>
      <c r="G22" s="138"/>
    </row>
    <row r="23" spans="1:7" x14ac:dyDescent="0.25">
      <c r="A23" s="138"/>
      <c r="B23" s="145"/>
      <c r="C23" s="145"/>
      <c r="D23" s="138"/>
      <c r="E23" s="138"/>
      <c r="F23" s="138"/>
      <c r="G23" s="138"/>
    </row>
    <row r="24" spans="1:7" x14ac:dyDescent="0.25">
      <c r="A24" s="138"/>
      <c r="B24" s="145"/>
      <c r="C24" s="145"/>
      <c r="D24" s="138"/>
      <c r="E24" s="138"/>
      <c r="F24" s="138"/>
      <c r="G24" s="138"/>
    </row>
    <row r="25" spans="1:7" x14ac:dyDescent="0.25">
      <c r="A25" s="138"/>
      <c r="B25" s="138"/>
      <c r="C25" s="138"/>
      <c r="D25" s="138"/>
      <c r="E25" s="138"/>
      <c r="F25" s="138"/>
      <c r="G25" s="138"/>
    </row>
    <row r="26" spans="1:7" x14ac:dyDescent="0.25">
      <c r="A26" s="146"/>
      <c r="B26" s="147"/>
      <c r="C26" s="147"/>
      <c r="D26" s="138"/>
      <c r="E26" s="138"/>
      <c r="F26" s="138"/>
      <c r="G26" s="138"/>
    </row>
    <row r="27" spans="1:7" x14ac:dyDescent="0.25">
      <c r="A27" s="138"/>
      <c r="B27" s="138"/>
      <c r="C27" s="138"/>
      <c r="D27" s="138"/>
      <c r="E27" s="138"/>
      <c r="F27" s="138"/>
      <c r="G27" s="138"/>
    </row>
    <row r="28" spans="1:7" x14ac:dyDescent="0.25">
      <c r="A28" s="138"/>
      <c r="B28" s="138"/>
      <c r="C28" s="138"/>
      <c r="D28" s="138"/>
      <c r="E28" s="138"/>
      <c r="F28" s="138"/>
      <c r="G28" s="138"/>
    </row>
    <row r="29" spans="1:7" x14ac:dyDescent="0.25">
      <c r="A29" s="138"/>
      <c r="B29" s="138"/>
      <c r="C29" s="138"/>
      <c r="D29" s="138"/>
      <c r="E29" s="138"/>
      <c r="F29" s="138"/>
      <c r="G29" s="138"/>
    </row>
    <row r="30" spans="1:7" x14ac:dyDescent="0.25">
      <c r="A30" s="138"/>
      <c r="B30" s="138"/>
      <c r="C30" s="138"/>
      <c r="D30" s="138"/>
      <c r="E30" s="138"/>
      <c r="F30" s="138"/>
      <c r="G30" s="138"/>
    </row>
    <row r="31" spans="1:7" x14ac:dyDescent="0.25">
      <c r="A31" s="138"/>
      <c r="B31" s="138"/>
      <c r="C31" s="138"/>
      <c r="D31" s="138"/>
      <c r="E31" s="138"/>
      <c r="F31" s="138"/>
      <c r="G31" s="138"/>
    </row>
    <row r="32" spans="1:7" x14ac:dyDescent="0.25">
      <c r="A32" s="138"/>
      <c r="B32" s="138"/>
      <c r="C32" s="138"/>
      <c r="D32" s="138"/>
      <c r="E32" s="138"/>
      <c r="F32" s="138"/>
      <c r="G32" s="138"/>
    </row>
  </sheetData>
  <pageMargins left="0.7" right="0.7" top="0.75" bottom="0.75" header="0.3" footer="0.3"/>
  <pageSetup paperSize="9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C050431E5504AA5207E28A39A7608" ma:contentTypeVersion="13" ma:contentTypeDescription="Create a new document." ma:contentTypeScope="" ma:versionID="503b6fc744888f6d69eda88e3acae558">
  <xsd:schema xmlns:xsd="http://www.w3.org/2001/XMLSchema" xmlns:xs="http://www.w3.org/2001/XMLSchema" xmlns:p="http://schemas.microsoft.com/office/2006/metadata/properties" xmlns:ns2="dce5d0a7-aee3-4f1d-90cb-e6117e18a7cf" xmlns:ns3="234a4bb9-d1ae-4616-a7f3-e948b029be17" targetNamespace="http://schemas.microsoft.com/office/2006/metadata/properties" ma:root="true" ma:fieldsID="bcca72bc9d44807a6a340653a8eb9fac" ns2:_="" ns3:_="">
    <xsd:import namespace="dce5d0a7-aee3-4f1d-90cb-e6117e18a7cf"/>
    <xsd:import namespace="234a4bb9-d1ae-4616-a7f3-e948b029be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e5d0a7-aee3-4f1d-90cb-e6117e18a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c769442-890b-49a0-8ef8-cc66614199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a4bb9-d1ae-4616-a7f3-e948b029be1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c78a767-7489-44b1-91a0-92fe912dd6b1}" ma:internalName="TaxCatchAll" ma:showField="CatchAllData" ma:web="234a4bb9-d1ae-4616-a7f3-e948b029be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4a4bb9-d1ae-4616-a7f3-e948b029be17" xsi:nil="true"/>
    <lcf76f155ced4ddcb4097134ff3c332f xmlns="dce5d0a7-aee3-4f1d-90cb-e6117e18a7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D67D12-C209-46B4-B6B3-A26A7DD07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e5d0a7-aee3-4f1d-90cb-e6117e18a7cf"/>
    <ds:schemaRef ds:uri="234a4bb9-d1ae-4616-a7f3-e948b029be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39C41B-2E9F-4EE6-AD3F-09F0650FC1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ADB9B9-5D61-42C5-A75A-A177EEADD4B9}">
  <ds:schemaRefs>
    <ds:schemaRef ds:uri="http://schemas.microsoft.com/office/2006/metadata/properties"/>
    <ds:schemaRef ds:uri="http://schemas.microsoft.com/office/infopath/2007/PartnerControls"/>
    <ds:schemaRef ds:uri="234a4bb9-d1ae-4616-a7f3-e948b029be17"/>
    <ds:schemaRef ds:uri="dce5d0a7-aee3-4f1d-90cb-e6117e18a7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Expenditure</vt:lpstr>
      <vt:lpstr>Income</vt:lpstr>
      <vt:lpstr>Year End 202223</vt:lpstr>
      <vt:lpstr>Variation Report</vt:lpstr>
      <vt:lpstr>Income!Print_Area</vt:lpstr>
      <vt:lpstr>'Variation Report'!Print_Area</vt:lpstr>
      <vt:lpstr>'Year End 202223'!Print_Area</vt:lpstr>
      <vt:lpstr>Expenditure!Print_Titles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Hotson</dc:creator>
  <cp:lastModifiedBy>Deb Hotson</cp:lastModifiedBy>
  <dcterms:created xsi:type="dcterms:W3CDTF">2023-04-11T13:23:02Z</dcterms:created>
  <dcterms:modified xsi:type="dcterms:W3CDTF">2023-04-12T10:30:31Z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0x0101002E9C050431E5504AA5207E28A39A7608</vt:lpwstr>
  </property>
  <property fmtid="{D5CDD505-2E9C-101B-9397-08002B2CF9AE}" pid="3" name="MediaServiceImageTags">
    <vt:lpwstr/>
  </property>
</Properties>
</file>