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bhotson.sharepoint.com/sites/HaxeyParishCouncil/Shared Documents/General/Expenditure/Audit Reports/202324/"/>
    </mc:Choice>
  </mc:AlternateContent>
  <xr:revisionPtr revIDLastSave="26" documentId="8_{A23EBF59-7A4F-49DC-9692-D12740EFCD4D}" xr6:coauthVersionLast="47" xr6:coauthVersionMax="47" xr10:uidLastSave="{62D0DEF1-DC25-48D2-8982-5C7C9F15199C}"/>
  <bookViews>
    <workbookView xWindow="-120" yWindow="-120" windowWidth="28215" windowHeight="15840" activeTab="3" xr2:uid="{3BAFF405-F901-47F0-8016-74BC8BB0460E}"/>
  </bookViews>
  <sheets>
    <sheet name="Expenditure" sheetId="3" r:id="rId1"/>
    <sheet name="Income" sheetId="1" r:id="rId2"/>
    <sheet name="Year End 202324" sheetId="2" r:id="rId3"/>
    <sheet name="Variation Report" sheetId="4" r:id="rId4"/>
  </sheets>
  <definedNames>
    <definedName name="_xlnm.Print_Area" localSheetId="1">Income!$A$1:$F$43</definedName>
    <definedName name="_xlnm.Print_Area" localSheetId="3">'Variation Report'!$A$1:$E$10</definedName>
    <definedName name="_xlnm.Print_Area" localSheetId="2">'Year End 202324'!$A$1:$E$35</definedName>
    <definedName name="_xlnm.Print_Titles" localSheetId="0">Expenditure!$1:$1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5" i="3" l="1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U214" i="3"/>
  <c r="U213" i="3"/>
  <c r="U212" i="3"/>
  <c r="U211" i="3"/>
  <c r="U210" i="3"/>
  <c r="U209" i="3"/>
  <c r="U208" i="3"/>
  <c r="U207" i="3"/>
  <c r="U206" i="3"/>
  <c r="U205" i="3"/>
  <c r="U204" i="3"/>
  <c r="U203" i="3"/>
  <c r="U202" i="3"/>
  <c r="U201" i="3"/>
  <c r="U200" i="3"/>
  <c r="U199" i="3"/>
  <c r="U198" i="3"/>
  <c r="U197" i="3"/>
  <c r="U196" i="3"/>
  <c r="U195" i="3"/>
  <c r="U194" i="3"/>
  <c r="U193" i="3"/>
  <c r="U192" i="3"/>
  <c r="U191" i="3"/>
  <c r="U190" i="3"/>
  <c r="U189" i="3"/>
  <c r="U188" i="3"/>
  <c r="U187" i="3"/>
  <c r="U186" i="3"/>
  <c r="U185" i="3"/>
  <c r="U184" i="3"/>
  <c r="U183" i="3"/>
  <c r="U182" i="3"/>
  <c r="U181" i="3"/>
  <c r="U180" i="3"/>
  <c r="U179" i="3"/>
  <c r="U178" i="3"/>
  <c r="U177" i="3"/>
  <c r="U176" i="3"/>
  <c r="U175" i="3"/>
  <c r="U174" i="3"/>
  <c r="U173" i="3"/>
  <c r="U172" i="3"/>
  <c r="U171" i="3"/>
  <c r="U170" i="3"/>
  <c r="U169" i="3"/>
  <c r="U168" i="3"/>
  <c r="U167" i="3"/>
  <c r="U166" i="3"/>
  <c r="U165" i="3"/>
  <c r="U164" i="3"/>
  <c r="U163" i="3"/>
  <c r="U162" i="3"/>
  <c r="U161" i="3"/>
  <c r="U160" i="3"/>
  <c r="U159" i="3"/>
  <c r="U158" i="3"/>
  <c r="U157" i="3"/>
  <c r="U156" i="3"/>
  <c r="U155" i="3"/>
  <c r="U154" i="3"/>
  <c r="U153" i="3"/>
  <c r="U152" i="3"/>
  <c r="U151" i="3"/>
  <c r="U150" i="3"/>
  <c r="U149" i="3"/>
  <c r="U148" i="3"/>
  <c r="U147" i="3"/>
  <c r="U146" i="3"/>
  <c r="U145" i="3"/>
  <c r="U144" i="3"/>
  <c r="U143" i="3"/>
  <c r="U142" i="3"/>
  <c r="U141" i="3"/>
  <c r="U140" i="3"/>
  <c r="U139" i="3"/>
  <c r="U138" i="3"/>
  <c r="U137" i="3"/>
  <c r="U136" i="3"/>
  <c r="U135" i="3"/>
  <c r="U134" i="3"/>
  <c r="U133" i="3"/>
  <c r="U132" i="3"/>
  <c r="U131" i="3"/>
  <c r="U130" i="3"/>
  <c r="U129" i="3"/>
  <c r="U128" i="3"/>
  <c r="U127" i="3"/>
  <c r="U126" i="3"/>
  <c r="U125" i="3"/>
  <c r="U124" i="3"/>
  <c r="U123" i="3"/>
  <c r="U122" i="3"/>
  <c r="U121" i="3"/>
  <c r="U120" i="3"/>
  <c r="U119" i="3"/>
  <c r="U118" i="3"/>
  <c r="U117" i="3"/>
  <c r="U116" i="3"/>
  <c r="U115" i="3"/>
  <c r="U114" i="3"/>
  <c r="U113" i="3"/>
  <c r="U112" i="3"/>
  <c r="U111" i="3"/>
  <c r="U110" i="3"/>
  <c r="U109" i="3"/>
  <c r="U108" i="3"/>
  <c r="U107" i="3"/>
  <c r="U106" i="3"/>
  <c r="U105" i="3"/>
  <c r="U104" i="3"/>
  <c r="U103" i="3"/>
  <c r="U102" i="3"/>
  <c r="U101" i="3"/>
  <c r="U100" i="3"/>
  <c r="U99" i="3"/>
  <c r="U98" i="3"/>
  <c r="U97" i="3"/>
  <c r="U96" i="3"/>
  <c r="U95" i="3"/>
  <c r="U94" i="3"/>
  <c r="U93" i="3"/>
  <c r="U92" i="3"/>
  <c r="U91" i="3"/>
  <c r="U90" i="3"/>
  <c r="U89" i="3"/>
  <c r="U88" i="3"/>
  <c r="U87" i="3"/>
  <c r="U86" i="3"/>
  <c r="U85" i="3"/>
  <c r="U84" i="3"/>
  <c r="U83" i="3"/>
  <c r="U82" i="3"/>
  <c r="U81" i="3"/>
  <c r="U80" i="3"/>
  <c r="U79" i="3"/>
  <c r="U78" i="3"/>
  <c r="U77" i="3"/>
  <c r="U76" i="3"/>
  <c r="U75" i="3"/>
  <c r="U74" i="3"/>
  <c r="U73" i="3"/>
  <c r="U72" i="3"/>
  <c r="U71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215" i="3" s="1"/>
  <c r="U3" i="3"/>
  <c r="U2" i="3"/>
  <c r="E33" i="2"/>
  <c r="E26" i="2"/>
  <c r="E27" i="2" s="1"/>
  <c r="E25" i="2"/>
  <c r="E23" i="2"/>
  <c r="E15" i="2"/>
  <c r="B15" i="2"/>
  <c r="F41" i="1"/>
  <c r="C41" i="1"/>
  <c r="F34" i="1"/>
  <c r="C15" i="1"/>
  <c r="C9" i="1"/>
  <c r="C20" i="1" s="1"/>
  <c r="F43" i="1" s="1"/>
  <c r="F8" i="1"/>
</calcChain>
</file>

<file path=xl/sharedStrings.xml><?xml version="1.0" encoding="utf-8"?>
<sst xmlns="http://schemas.openxmlformats.org/spreadsheetml/2006/main" count="1064" uniqueCount="389">
  <si>
    <t>Haxey Parish Council Income 2023/24</t>
  </si>
  <si>
    <t>Account 31099248</t>
  </si>
  <si>
    <t>Account  91114077</t>
  </si>
  <si>
    <t>Miscellaneous</t>
  </si>
  <si>
    <t>Misc</t>
  </si>
  <si>
    <t>Date</t>
  </si>
  <si>
    <t>Description</t>
  </si>
  <si>
    <t>Amount £</t>
  </si>
  <si>
    <t>19.06.23</t>
  </si>
  <si>
    <t>Wayleaves NP</t>
  </si>
  <si>
    <t>Sub Total</t>
  </si>
  <si>
    <t>Interest</t>
  </si>
  <si>
    <t>Parish Land Rent</t>
  </si>
  <si>
    <t>02.06.23</t>
  </si>
  <si>
    <t xml:space="preserve">Date </t>
  </si>
  <si>
    <t>01.09.23</t>
  </si>
  <si>
    <t>05.10.23</t>
  </si>
  <si>
    <t>LWT Rent</t>
  </si>
  <si>
    <t>01.12.23</t>
  </si>
  <si>
    <t>20.09.23</t>
  </si>
  <si>
    <t>Allotment Rent</t>
  </si>
  <si>
    <t>01.03.24</t>
  </si>
  <si>
    <t>13.10.23</t>
  </si>
  <si>
    <t>S Doxey - Alma House rent</t>
  </si>
  <si>
    <t>WWS Grant funding</t>
  </si>
  <si>
    <t>06.10.23</t>
  </si>
  <si>
    <t>M &amp; R Bland</t>
  </si>
  <si>
    <t>10.10.23</t>
  </si>
  <si>
    <t>R Wilson</t>
  </si>
  <si>
    <t>07.11.23</t>
  </si>
  <si>
    <t>R Fielding</t>
  </si>
  <si>
    <t>04.10.23</t>
  </si>
  <si>
    <t>D Whitehead</t>
  </si>
  <si>
    <t>09.10.23</t>
  </si>
  <si>
    <t>A Durdy</t>
  </si>
  <si>
    <t>K Higgins</t>
  </si>
  <si>
    <t>Account 30414638</t>
  </si>
  <si>
    <t>J K Allen</t>
  </si>
  <si>
    <t>D White</t>
  </si>
  <si>
    <t>25.04.23</t>
  </si>
  <si>
    <t xml:space="preserve">Precept </t>
  </si>
  <si>
    <t>R Antcliff</t>
  </si>
  <si>
    <t>Council Tax Grant</t>
  </si>
  <si>
    <t>11.10.23</t>
  </si>
  <si>
    <t>P Pantry</t>
  </si>
  <si>
    <t>01.07.23</t>
  </si>
  <si>
    <t>Grass Cut funds from NLC</t>
  </si>
  <si>
    <t>31.10.23</t>
  </si>
  <si>
    <t>J Towns &amp; Son</t>
  </si>
  <si>
    <t>16.10.23</t>
  </si>
  <si>
    <t>HMRC refund</t>
  </si>
  <si>
    <t>L Cowburn</t>
  </si>
  <si>
    <t>18.09.23</t>
  </si>
  <si>
    <t>J Martin - Training</t>
  </si>
  <si>
    <t>J Wright</t>
  </si>
  <si>
    <t>04.07.23</t>
  </si>
  <si>
    <t>NLC Community Fund</t>
  </si>
  <si>
    <t>08.10.23</t>
  </si>
  <si>
    <t xml:space="preserve">J Burle - Willow Cottage </t>
  </si>
  <si>
    <t>25.07.23</t>
  </si>
  <si>
    <t>15.04.23</t>
  </si>
  <si>
    <t>Mr Theodorou - 2022 rent</t>
  </si>
  <si>
    <t>29.09.23</t>
  </si>
  <si>
    <t>28.11.23</t>
  </si>
  <si>
    <t>Mr Theodorou - 2023 rent</t>
  </si>
  <si>
    <t>02.12.23</t>
  </si>
  <si>
    <t>Payment for copies of AGAR</t>
  </si>
  <si>
    <t>05.03.24</t>
  </si>
  <si>
    <t>C Mann - Willow Cottage</t>
  </si>
  <si>
    <t>13.03.24</t>
  </si>
  <si>
    <t>Gross Interest</t>
  </si>
  <si>
    <t>Grand Total</t>
  </si>
  <si>
    <t>Haxey Parish Council Final Accounts as at 31/03/24</t>
  </si>
  <si>
    <t xml:space="preserve">Summary of Receipts and Payments </t>
  </si>
  <si>
    <t>Receipts</t>
  </si>
  <si>
    <t>£</t>
  </si>
  <si>
    <t>Payments</t>
  </si>
  <si>
    <t>Precept</t>
  </si>
  <si>
    <t>Admin</t>
  </si>
  <si>
    <t>NLC Grass Cutting</t>
  </si>
  <si>
    <t>VAT return</t>
  </si>
  <si>
    <t>S137/Grants</t>
  </si>
  <si>
    <t>VAT</t>
  </si>
  <si>
    <t>Rent / Way leaves</t>
  </si>
  <si>
    <t>Parish Grass cutting</t>
  </si>
  <si>
    <t>Grant Funding</t>
  </si>
  <si>
    <t>Salary, NI, Tax &amp; Pension</t>
  </si>
  <si>
    <t>NLC Grass/PROW verge funds</t>
  </si>
  <si>
    <t>General</t>
  </si>
  <si>
    <t>Planting &amp; Maintenance</t>
  </si>
  <si>
    <t xml:space="preserve"> </t>
  </si>
  <si>
    <t>Assets</t>
  </si>
  <si>
    <t xml:space="preserve">Account Reconciliation </t>
  </si>
  <si>
    <t>Opening Balance 01/04/23</t>
  </si>
  <si>
    <t>Community 30414638</t>
  </si>
  <si>
    <t>BMM 31099248</t>
  </si>
  <si>
    <t>BMM 91114077</t>
  </si>
  <si>
    <t>Add receipts</t>
  </si>
  <si>
    <t>Deduct payments</t>
  </si>
  <si>
    <t>Closing balance 31/03/24</t>
  </si>
  <si>
    <t xml:space="preserve">Bank Account Reconciliation </t>
  </si>
  <si>
    <t>The balance corresponds with bank statement as at 31st March 2024.</t>
  </si>
  <si>
    <t>Online Payment no.</t>
  </si>
  <si>
    <t>Payee</t>
  </si>
  <si>
    <t>Details</t>
  </si>
  <si>
    <t>Bank Stat check</t>
  </si>
  <si>
    <t>Salary</t>
  </si>
  <si>
    <t>Expenses</t>
  </si>
  <si>
    <t>Employee Tax</t>
  </si>
  <si>
    <t>Employee NI/Pension</t>
  </si>
  <si>
    <t>Employer NI/Pension</t>
  </si>
  <si>
    <t xml:space="preserve">Grants / S137 </t>
  </si>
  <si>
    <t xml:space="preserve">Parish Grass Cutting </t>
  </si>
  <si>
    <t>Verge / PROW grass cutting</t>
  </si>
  <si>
    <t>Property / Ground Maintenance</t>
  </si>
  <si>
    <t>Training</t>
  </si>
  <si>
    <t>Chairmans Allowance</t>
  </si>
  <si>
    <t>Asset purchases</t>
  </si>
  <si>
    <t>Total</t>
  </si>
  <si>
    <t>03.04.23</t>
  </si>
  <si>
    <t>ERNLLCA</t>
  </si>
  <si>
    <t>Membership renewal</t>
  </si>
  <si>
    <t>√</t>
  </si>
  <si>
    <t>04.04.23</t>
  </si>
  <si>
    <t>CPRE</t>
  </si>
  <si>
    <t>BKV Entry fee</t>
  </si>
  <si>
    <t>G Backhouse</t>
  </si>
  <si>
    <t xml:space="preserve">Handyman </t>
  </si>
  <si>
    <t>Arrow Publication</t>
  </si>
  <si>
    <t>Article fee</t>
  </si>
  <si>
    <t>JB Rural Services</t>
  </si>
  <si>
    <t>OF/GT/WB verges 1 1646</t>
  </si>
  <si>
    <t>Epworth verges 1 1645</t>
  </si>
  <si>
    <t>05.04.23</t>
  </si>
  <si>
    <t>DD</t>
  </si>
  <si>
    <t>BT</t>
  </si>
  <si>
    <t>Phone &amp; Broadband</t>
  </si>
  <si>
    <t>06.04.23</t>
  </si>
  <si>
    <t>ICO</t>
  </si>
  <si>
    <t>Data Protection Fee</t>
  </si>
  <si>
    <t>13.04.23</t>
  </si>
  <si>
    <t>The Shed on the Isle</t>
  </si>
  <si>
    <t>Donation</t>
  </si>
  <si>
    <t>18.04.23</t>
  </si>
  <si>
    <t>OF/GT/WB verges 2 1753</t>
  </si>
  <si>
    <t>Epworth verges 2 1752</t>
  </si>
  <si>
    <t>WLHH</t>
  </si>
  <si>
    <t>Mere letting fee</t>
  </si>
  <si>
    <t>21.04.23</t>
  </si>
  <si>
    <t>NS Groundcare</t>
  </si>
  <si>
    <t>Various verges 1 192/23</t>
  </si>
  <si>
    <t>Haxey verges 1 193/23</t>
  </si>
  <si>
    <t>Haxey various 1 190/23</t>
  </si>
  <si>
    <t>22.04.23</t>
  </si>
  <si>
    <t>HSBC</t>
  </si>
  <si>
    <t>Bank charges</t>
  </si>
  <si>
    <t>D Hotson</t>
  </si>
  <si>
    <t>HMRC</t>
  </si>
  <si>
    <t>Tax/NI</t>
  </si>
  <si>
    <t>NEST Pension</t>
  </si>
  <si>
    <t>Contributions</t>
  </si>
  <si>
    <t>Cloudy IT</t>
  </si>
  <si>
    <t>IT Support</t>
  </si>
  <si>
    <t>T Foreman</t>
  </si>
  <si>
    <t>Pinfold expenditure</t>
  </si>
  <si>
    <t>Carpenters Arms</t>
  </si>
  <si>
    <t>Coronation Event grant</t>
  </si>
  <si>
    <t>Low Burnham Village</t>
  </si>
  <si>
    <t>Haxey Primary School</t>
  </si>
  <si>
    <t>WWS Academy</t>
  </si>
  <si>
    <t>Haxey Preschool</t>
  </si>
  <si>
    <t>Coneygarth Nursery</t>
  </si>
  <si>
    <t>East Lound Community</t>
  </si>
  <si>
    <t>St Nicholas Church</t>
  </si>
  <si>
    <t>Haxey Methodist Church</t>
  </si>
  <si>
    <t>28.04.23</t>
  </si>
  <si>
    <t>Vision ICT</t>
  </si>
  <si>
    <t>Website - pt payment</t>
  </si>
  <si>
    <t>Domain registration</t>
  </si>
  <si>
    <t>HWRA</t>
  </si>
  <si>
    <t>Epworth verge cut 3 1786</t>
  </si>
  <si>
    <t>01.05.23</t>
  </si>
  <si>
    <t>Epworth PROW 1 cut 1761</t>
  </si>
  <si>
    <t>09.05.23</t>
  </si>
  <si>
    <t>16.05.23</t>
  </si>
  <si>
    <t>Public Sector Audit</t>
  </si>
  <si>
    <t>Internal Audit Fee</t>
  </si>
  <si>
    <t>Haxey Various 2 203/23</t>
  </si>
  <si>
    <t>Various verges 2 197/23</t>
  </si>
  <si>
    <t>LB Village Centre</t>
  </si>
  <si>
    <t>BKV grant</t>
  </si>
  <si>
    <t>OF/GT/WB 3 1788</t>
  </si>
  <si>
    <t>WB PROW cut 1 1748</t>
  </si>
  <si>
    <t>G Fiddler</t>
  </si>
  <si>
    <t>Over 70's flowers</t>
  </si>
  <si>
    <t>April article</t>
  </si>
  <si>
    <t>19.05.23</t>
  </si>
  <si>
    <t>P Booth</t>
  </si>
  <si>
    <t>Travel expenses</t>
  </si>
  <si>
    <t>Hosted emails</t>
  </si>
  <si>
    <t>Haxey Walkers</t>
  </si>
  <si>
    <t>22.05.23</t>
  </si>
  <si>
    <t>26.05.23</t>
  </si>
  <si>
    <t>Various verges 210/23</t>
  </si>
  <si>
    <t>Epworth verge cut 4 1816</t>
  </si>
  <si>
    <t>30.05.23</t>
  </si>
  <si>
    <t>Axholme Wildlife Manag.</t>
  </si>
  <si>
    <t>Pest control</t>
  </si>
  <si>
    <t>Clerk &amp; Council Direct</t>
  </si>
  <si>
    <t>01.06.23</t>
  </si>
  <si>
    <t>Signs Express</t>
  </si>
  <si>
    <t>Jubilee/Coronation signs</t>
  </si>
  <si>
    <t>J Smedley</t>
  </si>
  <si>
    <t>Oak backing for signs</t>
  </si>
  <si>
    <t>05.06.23</t>
  </si>
  <si>
    <t>20.06.23</t>
  </si>
  <si>
    <t>Amberol</t>
  </si>
  <si>
    <t>Planters</t>
  </si>
  <si>
    <t>IT Support - June 23</t>
  </si>
  <si>
    <t>June article</t>
  </si>
  <si>
    <t>Various verges 220/23</t>
  </si>
  <si>
    <t>OF/GT/WB 4 1831</t>
  </si>
  <si>
    <t>WPFA</t>
  </si>
  <si>
    <t>Annual rent</t>
  </si>
  <si>
    <t>23.06.23</t>
  </si>
  <si>
    <t xml:space="preserve">HSBC </t>
  </si>
  <si>
    <t>26.06.23</t>
  </si>
  <si>
    <t>Epworth verges cut 5 1852</t>
  </si>
  <si>
    <t>OF/GT/WB 5 1854</t>
  </si>
  <si>
    <t>J Eckhardt</t>
  </si>
  <si>
    <t>Over 70's Party</t>
  </si>
  <si>
    <t>Haxey Mem Hall</t>
  </si>
  <si>
    <t>Terrace Catering</t>
  </si>
  <si>
    <t>30.06.23</t>
  </si>
  <si>
    <t>George Tune &amp; Son</t>
  </si>
  <si>
    <t>Summer bedding</t>
  </si>
  <si>
    <t>Jones Engineering</t>
  </si>
  <si>
    <t>Pinfold frame</t>
  </si>
  <si>
    <t>05.07.23</t>
  </si>
  <si>
    <t>14.07.23</t>
  </si>
  <si>
    <t>OF/GT/WB 6 1888</t>
  </si>
  <si>
    <t>Epworth PROW cut 2 1853</t>
  </si>
  <si>
    <t>Epworth verges cut 6 1880</t>
  </si>
  <si>
    <t>Various verges 335/23</t>
  </si>
  <si>
    <t>Haxey various 234/23</t>
  </si>
  <si>
    <t>22.07.23</t>
  </si>
  <si>
    <t>01.08.23</t>
  </si>
  <si>
    <t>D Roberts</t>
  </si>
  <si>
    <t>PROW cut 2 (12th July)</t>
  </si>
  <si>
    <t>MMG expenditure</t>
  </si>
  <si>
    <t>Epworth verges cut 7 1907</t>
  </si>
  <si>
    <t>04.08.23</t>
  </si>
  <si>
    <t>Various Haxey 246/23</t>
  </si>
  <si>
    <t>Various verges 245/23</t>
  </si>
  <si>
    <t>IT Support - Aug 23</t>
  </si>
  <si>
    <t>07.08.23</t>
  </si>
  <si>
    <t>22.08.23</t>
  </si>
  <si>
    <t>29.08.23</t>
  </si>
  <si>
    <t>Presentation gifts</t>
  </si>
  <si>
    <t>M Carlile</t>
  </si>
  <si>
    <t>August article</t>
  </si>
  <si>
    <t>BKV Fund</t>
  </si>
  <si>
    <t>05.09.23</t>
  </si>
  <si>
    <t>12.09.23</t>
  </si>
  <si>
    <t>Travis Perkins</t>
  </si>
  <si>
    <t>Conference -Clerk</t>
  </si>
  <si>
    <t>NLC</t>
  </si>
  <si>
    <t>SLA Bins</t>
  </si>
  <si>
    <t>Training - refreshments</t>
  </si>
  <si>
    <t>Axholme Rosettes</t>
  </si>
  <si>
    <t>BK Allotment</t>
  </si>
  <si>
    <t>Being a Good Cllr training</t>
  </si>
  <si>
    <t>PKF Littlejohn</t>
  </si>
  <si>
    <t>External audit fee</t>
  </si>
  <si>
    <t>OF/G.WB - cut 7 1918</t>
  </si>
  <si>
    <t>OF/G.WB - cut 8 1955</t>
  </si>
  <si>
    <t>Epworth PROW cut 3 1944</t>
  </si>
  <si>
    <t>Epworth verge cut 7/8 1943</t>
  </si>
  <si>
    <t>22.09.23</t>
  </si>
  <si>
    <t xml:space="preserve">DD </t>
  </si>
  <si>
    <t>Charges- 91114077</t>
  </si>
  <si>
    <t>Charges - 30414638</t>
  </si>
  <si>
    <t>24.09.23</t>
  </si>
  <si>
    <t>Haxey verges cut 8 264/23</t>
  </si>
  <si>
    <t>26.09.23</t>
  </si>
  <si>
    <t>Finance training - M Bond</t>
  </si>
  <si>
    <t>A Steers</t>
  </si>
  <si>
    <t>D Knowles</t>
  </si>
  <si>
    <t>30.08.23</t>
  </si>
  <si>
    <t>Haxey various 251/23</t>
  </si>
  <si>
    <t>Haxey verges cut 7 252/23</t>
  </si>
  <si>
    <t>The Terrace Catering</t>
  </si>
  <si>
    <t>Memmorial event</t>
  </si>
  <si>
    <t>Zurich Municiple</t>
  </si>
  <si>
    <t>Insurance renewal</t>
  </si>
  <si>
    <t>S Cook</t>
  </si>
  <si>
    <t>Bugler donation</t>
  </si>
  <si>
    <t>01.10.23</t>
  </si>
  <si>
    <t>03.10.23</t>
  </si>
  <si>
    <t>RBL Poppies</t>
  </si>
  <si>
    <t>17.10.23</t>
  </si>
  <si>
    <t>Consumables</t>
  </si>
  <si>
    <t>Conference costs</t>
  </si>
  <si>
    <t>22.10.23</t>
  </si>
  <si>
    <t>24.10.23</t>
  </si>
  <si>
    <t>Epworth verges cut 9 1990</t>
  </si>
  <si>
    <t>Epworth PROW 4th cut 1991</t>
  </si>
  <si>
    <t>Wb PROW cut 3 1992</t>
  </si>
  <si>
    <t>Axholme Drive cut 1993</t>
  </si>
  <si>
    <t>26.10.23</t>
  </si>
  <si>
    <t>Haxey various 272/23</t>
  </si>
  <si>
    <t>Haxey verge cuts 270/23</t>
  </si>
  <si>
    <t>IT support</t>
  </si>
  <si>
    <t>Constributions</t>
  </si>
  <si>
    <t>03.11.23</t>
  </si>
  <si>
    <t>PROW cut 3  &amp; 4</t>
  </si>
  <si>
    <t>Election Fees</t>
  </si>
  <si>
    <t>IT Support 2268</t>
  </si>
  <si>
    <t>Donation - Remembrance</t>
  </si>
  <si>
    <t>05.11.23</t>
  </si>
  <si>
    <t>10.11.23</t>
  </si>
  <si>
    <t>14.11.23</t>
  </si>
  <si>
    <t>New email</t>
  </si>
  <si>
    <t>22.11.23</t>
  </si>
  <si>
    <t>27.11.23</t>
  </si>
  <si>
    <t>06.12.23</t>
  </si>
  <si>
    <t>12.12.23</t>
  </si>
  <si>
    <t>IT Support 2408</t>
  </si>
  <si>
    <t>Inv RC72/23</t>
  </si>
  <si>
    <t>Haxey verges 286/23</t>
  </si>
  <si>
    <t>Haxey various 288/23</t>
  </si>
  <si>
    <t>19.12.23</t>
  </si>
  <si>
    <t>Pension Contributions</t>
  </si>
  <si>
    <t>MD Signs</t>
  </si>
  <si>
    <t>Notice board - East Lound</t>
  </si>
  <si>
    <t>22.12.23</t>
  </si>
  <si>
    <t>Bank Charges 4638</t>
  </si>
  <si>
    <t>Bank charges 4077</t>
  </si>
  <si>
    <t>04.01.24</t>
  </si>
  <si>
    <t>22.01.24</t>
  </si>
  <si>
    <t>23.01.24</t>
  </si>
  <si>
    <t>Dr Dysons Work</t>
  </si>
  <si>
    <t>29.01.24</t>
  </si>
  <si>
    <t>Post Office</t>
  </si>
  <si>
    <t>Postage - Over 70's</t>
  </si>
  <si>
    <t>30.01.24</t>
  </si>
  <si>
    <t>IT Support 2562</t>
  </si>
  <si>
    <t>05.02.24</t>
  </si>
  <si>
    <t>Tesco</t>
  </si>
  <si>
    <t>Copier paper</t>
  </si>
  <si>
    <t>06.02.24</t>
  </si>
  <si>
    <t>Haxey Bowls Club</t>
  </si>
  <si>
    <t>Grant</t>
  </si>
  <si>
    <t>IT Support 2731</t>
  </si>
  <si>
    <t>16.02.24</t>
  </si>
  <si>
    <t>Haxey Heritage Group</t>
  </si>
  <si>
    <t>27.02.24</t>
  </si>
  <si>
    <t>TV Brackets/fixings</t>
  </si>
  <si>
    <t>IT Support 2943</t>
  </si>
  <si>
    <t>07.03.24</t>
  </si>
  <si>
    <t>08.03.24</t>
  </si>
  <si>
    <t>Oakshire Env.</t>
  </si>
  <si>
    <t>Pond testing kit</t>
  </si>
  <si>
    <t>22.03.24</t>
  </si>
  <si>
    <t>26.03.24</t>
  </si>
  <si>
    <t>Epworth, OF, GT WB cut 1</t>
  </si>
  <si>
    <t>29.03.24</t>
  </si>
  <si>
    <t>CCTV supply &amp; install</t>
  </si>
  <si>
    <t>Planters - partial grant fund</t>
  </si>
  <si>
    <t>30.03.24</t>
  </si>
  <si>
    <t>Haxey verges 332/24</t>
  </si>
  <si>
    <t>Date:-</t>
  </si>
  <si>
    <t>Signed:-</t>
  </si>
  <si>
    <t>Explanation of variances</t>
  </si>
  <si>
    <t>Haxey Parish Council</t>
  </si>
  <si>
    <t>Section 1</t>
  </si>
  <si>
    <t>Variances   £</t>
  </si>
  <si>
    <t>Detailed explanation of variances (with amounts £)</t>
  </si>
  <si>
    <r>
      <rPr>
        <b/>
        <sz val="11"/>
        <color theme="1"/>
        <rFont val="Georgia"/>
        <family val="1"/>
      </rPr>
      <t xml:space="preserve">Box 2 </t>
    </r>
    <r>
      <rPr>
        <sz val="11"/>
        <color theme="1"/>
        <rFont val="Georgia"/>
        <family val="1"/>
      </rPr>
      <t>Precept</t>
    </r>
  </si>
  <si>
    <r>
      <rPr>
        <b/>
        <sz val="11"/>
        <color theme="1"/>
        <rFont val="Georgia"/>
        <family val="1"/>
      </rPr>
      <t>Box 3</t>
    </r>
    <r>
      <rPr>
        <sz val="11"/>
        <color theme="1"/>
        <rFont val="Georgia"/>
        <family val="1"/>
      </rPr>
      <t xml:space="preserve"> Other receipts</t>
    </r>
  </si>
  <si>
    <r>
      <rPr>
        <b/>
        <sz val="11"/>
        <color theme="1"/>
        <rFont val="Georgia"/>
        <family val="1"/>
      </rPr>
      <t xml:space="preserve">Box 4  </t>
    </r>
    <r>
      <rPr>
        <sz val="11"/>
        <color theme="1"/>
        <rFont val="Georgia"/>
        <family val="1"/>
      </rPr>
      <t xml:space="preserve"> Staff Costs</t>
    </r>
  </si>
  <si>
    <r>
      <rPr>
        <b/>
        <sz val="11"/>
        <color theme="1"/>
        <rFont val="Georgia"/>
        <family val="1"/>
      </rPr>
      <t xml:space="preserve">Box 5                                  </t>
    </r>
    <r>
      <rPr>
        <sz val="11"/>
        <color theme="1"/>
        <rFont val="Georgia"/>
        <family val="1"/>
      </rPr>
      <t xml:space="preserve"> Loan interest / capital repayments</t>
    </r>
  </si>
  <si>
    <r>
      <rPr>
        <b/>
        <sz val="11"/>
        <color theme="1"/>
        <rFont val="Georgia"/>
        <family val="1"/>
      </rPr>
      <t xml:space="preserve">Box 6 </t>
    </r>
    <r>
      <rPr>
        <sz val="11"/>
        <color theme="1"/>
        <rFont val="Georgia"/>
        <family val="1"/>
      </rPr>
      <t>Other payments</t>
    </r>
  </si>
  <si>
    <r>
      <rPr>
        <b/>
        <sz val="11"/>
        <color theme="1"/>
        <rFont val="Georgia"/>
        <family val="1"/>
      </rPr>
      <t xml:space="preserve">Box 9                                   </t>
    </r>
    <r>
      <rPr>
        <sz val="11"/>
        <color theme="1"/>
        <rFont val="Georgia"/>
        <family val="1"/>
      </rPr>
      <t>Fixed assets &amp; long term assets</t>
    </r>
  </si>
  <si>
    <r>
      <rPr>
        <b/>
        <sz val="11"/>
        <color theme="1"/>
        <rFont val="Georgia"/>
        <family val="1"/>
      </rPr>
      <t>Box 10</t>
    </r>
    <r>
      <rPr>
        <sz val="11"/>
        <color theme="1"/>
        <rFont val="Georgia"/>
        <family val="1"/>
      </rPr>
      <t xml:space="preserve">                                Borrowings</t>
    </r>
  </si>
  <si>
    <t>2022/23 £</t>
  </si>
  <si>
    <t>2023/24 £</t>
  </si>
  <si>
    <t xml:space="preserve">Decrease in council grant - £316                                       Increase in bank interest - £723.07                                   Increase in Wayleaves/rent - £418.89                             Decrease in grant funding - £16,142.09                             Increase in grass verge funds - £2,012                                         Decrease in WPFA funds - £7,231.63                                        Decrease in Misc Funds - £1,895                                 Increase in VAT - £7,541.48                     </t>
  </si>
  <si>
    <t>Purchase of new assets - Notice Board - £816, planters £2,724.70, flags - £39.11, CCTV - £6,564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</si>
</sst>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8" formatCode="&quot;£&quot;#,##0.00;[Red]\-&quot;£&quot;#,##0.00"/>
    <numFmt numFmtId="164" formatCode="&quot;£&quot;#,##0.00"/>
  </numFmts>
  <fonts count="20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u/>
      <sz val="11"/>
      <color rgb="FFFF0000"/>
      <name val="Arial"/>
      <family val="2"/>
    </font>
    <font>
      <u/>
      <sz val="11"/>
      <color rgb="FFFF000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11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66">
    <xf numFmtId="0" fontId="0" fillId="0" borderId="0" xfId="0"/>
    <xf numFmtId="0" fontId="2" fillId="0" borderId="1" xfId="0" applyFont="1" applyBorder="1"/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0" fontId="3" fillId="0" borderId="1" xfId="0" applyFont="1" applyBorder="1"/>
    <xf numFmtId="4" fontId="0" fillId="0" borderId="3" xfId="0" applyNumberFormat="1" applyBorder="1"/>
    <xf numFmtId="0" fontId="5" fillId="0" borderId="4" xfId="0" applyFont="1" applyBorder="1"/>
    <xf numFmtId="0" fontId="6" fillId="0" borderId="0" xfId="0" applyFont="1"/>
    <xf numFmtId="4" fontId="0" fillId="0" borderId="5" xfId="0" applyNumberFormat="1" applyBorder="1"/>
    <xf numFmtId="0" fontId="0" fillId="0" borderId="5" xfId="0" applyBorder="1"/>
    <xf numFmtId="0" fontId="7" fillId="2" borderId="6" xfId="0" applyFont="1" applyFill="1" applyBorder="1"/>
    <xf numFmtId="0" fontId="7" fillId="2" borderId="7" xfId="0" applyFont="1" applyFill="1" applyBorder="1"/>
    <xf numFmtId="4" fontId="7" fillId="2" borderId="7" xfId="0" applyNumberFormat="1" applyFont="1" applyFill="1" applyBorder="1"/>
    <xf numFmtId="4" fontId="7" fillId="2" borderId="8" xfId="0" applyNumberFormat="1" applyFont="1" applyFill="1" applyBorder="1"/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0" fontId="8" fillId="0" borderId="7" xfId="0" applyFont="1" applyBorder="1"/>
    <xf numFmtId="0" fontId="8" fillId="0" borderId="7" xfId="0" applyFont="1" applyBorder="1" applyAlignment="1">
      <alignment wrapText="1"/>
    </xf>
    <xf numFmtId="164" fontId="0" fillId="0" borderId="8" xfId="0" applyNumberFormat="1" applyBorder="1"/>
    <xf numFmtId="0" fontId="8" fillId="0" borderId="6" xfId="0" applyFont="1" applyBorder="1"/>
    <xf numFmtId="164" fontId="0" fillId="0" borderId="7" xfId="0" applyNumberFormat="1" applyBorder="1"/>
    <xf numFmtId="164" fontId="8" fillId="0" borderId="7" xfId="0" applyNumberFormat="1" applyFont="1" applyBorder="1"/>
    <xf numFmtId="0" fontId="9" fillId="0" borderId="7" xfId="0" applyFont="1" applyBorder="1"/>
    <xf numFmtId="164" fontId="10" fillId="0" borderId="8" xfId="0" applyNumberFormat="1" applyFont="1" applyBorder="1"/>
    <xf numFmtId="164" fontId="10" fillId="0" borderId="7" xfId="0" applyNumberFormat="1" applyFont="1" applyBorder="1"/>
    <xf numFmtId="0" fontId="5" fillId="0" borderId="6" xfId="0" applyFont="1" applyBorder="1"/>
    <xf numFmtId="164" fontId="7" fillId="2" borderId="8" xfId="0" applyNumberFormat="1" applyFont="1" applyFill="1" applyBorder="1"/>
    <xf numFmtId="16" fontId="8" fillId="0" borderId="7" xfId="0" applyNumberFormat="1" applyFont="1" applyBorder="1"/>
    <xf numFmtId="164" fontId="0" fillId="3" borderId="8" xfId="0" applyNumberFormat="1" applyFill="1" applyBorder="1"/>
    <xf numFmtId="0" fontId="3" fillId="0" borderId="6" xfId="0" applyFont="1" applyBorder="1"/>
    <xf numFmtId="164" fontId="7" fillId="2" borderId="7" xfId="0" applyNumberFormat="1" applyFont="1" applyFill="1" applyBorder="1"/>
    <xf numFmtId="2" fontId="0" fillId="0" borderId="0" xfId="0" applyNumberFormat="1"/>
    <xf numFmtId="8" fontId="0" fillId="0" borderId="0" xfId="0" applyNumberFormat="1"/>
    <xf numFmtId="16" fontId="8" fillId="0" borderId="6" xfId="0" applyNumberFormat="1" applyFont="1" applyBorder="1"/>
    <xf numFmtId="0" fontId="0" fillId="0" borderId="8" xfId="0" applyBorder="1"/>
    <xf numFmtId="7" fontId="0" fillId="0" borderId="8" xfId="0" applyNumberFormat="1" applyBorder="1" applyAlignment="1">
      <alignment horizontal="right"/>
    </xf>
    <xf numFmtId="0" fontId="8" fillId="0" borderId="9" xfId="0" applyFont="1" applyBorder="1"/>
    <xf numFmtId="7" fontId="0" fillId="0" borderId="5" xfId="0" applyNumberFormat="1" applyBorder="1" applyAlignment="1">
      <alignment horizontal="right"/>
    </xf>
    <xf numFmtId="0" fontId="0" fillId="0" borderId="4" xfId="0" applyBorder="1"/>
    <xf numFmtId="4" fontId="0" fillId="0" borderId="0" xfId="0" applyNumberFormat="1"/>
    <xf numFmtId="0" fontId="5" fillId="0" borderId="7" xfId="0" applyFont="1" applyBorder="1"/>
    <xf numFmtId="0" fontId="8" fillId="0" borderId="10" xfId="0" applyFont="1" applyBorder="1"/>
    <xf numFmtId="0" fontId="10" fillId="0" borderId="7" xfId="0" applyFont="1" applyBorder="1"/>
    <xf numFmtId="0" fontId="7" fillId="0" borderId="11" xfId="0" applyFont="1" applyBorder="1"/>
    <xf numFmtId="0" fontId="0" fillId="0" borderId="12" xfId="0" applyBorder="1"/>
    <xf numFmtId="4" fontId="0" fillId="0" borderId="12" xfId="0" applyNumberFormat="1" applyBorder="1"/>
    <xf numFmtId="0" fontId="11" fillId="0" borderId="12" xfId="0" applyFont="1" applyBorder="1"/>
    <xf numFmtId="164" fontId="7" fillId="0" borderId="13" xfId="0" applyNumberFormat="1" applyFont="1" applyBorder="1"/>
    <xf numFmtId="0" fontId="8" fillId="0" borderId="0" xfId="1"/>
    <xf numFmtId="0" fontId="12" fillId="0" borderId="0" xfId="1" applyFont="1"/>
    <xf numFmtId="0" fontId="8" fillId="0" borderId="0" xfId="1" applyAlignment="1">
      <alignment horizontal="left"/>
    </xf>
    <xf numFmtId="0" fontId="8" fillId="2" borderId="0" xfId="1" applyFill="1" applyAlignment="1">
      <alignment horizontal="left"/>
    </xf>
    <xf numFmtId="0" fontId="8" fillId="0" borderId="0" xfId="1" applyAlignment="1">
      <alignment horizontal="right"/>
    </xf>
    <xf numFmtId="17" fontId="8" fillId="0" borderId="0" xfId="1" applyNumberFormat="1"/>
    <xf numFmtId="0" fontId="7" fillId="0" borderId="0" xfId="1" applyFont="1" applyAlignment="1">
      <alignment horizontal="center"/>
    </xf>
    <xf numFmtId="4" fontId="7" fillId="0" borderId="0" xfId="1" applyNumberFormat="1" applyFont="1" applyAlignment="1">
      <alignment horizontal="center"/>
    </xf>
    <xf numFmtId="4" fontId="8" fillId="0" borderId="0" xfId="1" applyNumberFormat="1"/>
    <xf numFmtId="0" fontId="8" fillId="0" borderId="0" xfId="1" applyAlignment="1">
      <alignment wrapText="1"/>
    </xf>
    <xf numFmtId="4" fontId="7" fillId="0" borderId="14" xfId="1" applyNumberFormat="1" applyFont="1" applyBorder="1" applyAlignment="1">
      <alignment horizontal="right"/>
    </xf>
    <xf numFmtId="4" fontId="7" fillId="0" borderId="14" xfId="1" applyNumberFormat="1" applyFont="1" applyBorder="1"/>
    <xf numFmtId="2" fontId="8" fillId="0" borderId="0" xfId="1" applyNumberFormat="1"/>
    <xf numFmtId="0" fontId="7" fillId="2" borderId="0" xfId="1" applyFont="1" applyFill="1" applyAlignment="1">
      <alignment wrapText="1"/>
    </xf>
    <xf numFmtId="2" fontId="7" fillId="2" borderId="0" xfId="1" applyNumberFormat="1" applyFont="1" applyFill="1"/>
    <xf numFmtId="4" fontId="7" fillId="2" borderId="0" xfId="1" applyNumberFormat="1" applyFont="1" applyFill="1"/>
    <xf numFmtId="0" fontId="7" fillId="0" borderId="0" xfId="1" applyFont="1" applyAlignment="1">
      <alignment wrapText="1"/>
    </xf>
    <xf numFmtId="0" fontId="7" fillId="0" borderId="0" xfId="1" applyFont="1"/>
    <xf numFmtId="0" fontId="13" fillId="5" borderId="15" xfId="0" applyFont="1" applyFill="1" applyBorder="1" applyAlignment="1">
      <alignment horizontal="left" textRotation="90"/>
    </xf>
    <xf numFmtId="0" fontId="13" fillId="5" borderId="16" xfId="0" applyFont="1" applyFill="1" applyBorder="1" applyAlignment="1">
      <alignment horizontal="left" textRotation="90" wrapText="1"/>
    </xf>
    <xf numFmtId="0" fontId="13" fillId="5" borderId="17" xfId="0" applyFont="1" applyFill="1" applyBorder="1" applyAlignment="1">
      <alignment horizontal="left" textRotation="90"/>
    </xf>
    <xf numFmtId="0" fontId="13" fillId="5" borderId="15" xfId="0" applyFont="1" applyFill="1" applyBorder="1" applyAlignment="1">
      <alignment horizontal="left" textRotation="90" wrapText="1"/>
    </xf>
    <xf numFmtId="4" fontId="13" fillId="5" borderId="18" xfId="0" applyNumberFormat="1" applyFont="1" applyFill="1" applyBorder="1" applyAlignment="1">
      <alignment horizontal="left" textRotation="90" wrapText="1"/>
    </xf>
    <xf numFmtId="4" fontId="13" fillId="5" borderId="19" xfId="0" applyNumberFormat="1" applyFont="1" applyFill="1" applyBorder="1" applyAlignment="1">
      <alignment horizontal="right" textRotation="90" wrapText="1"/>
    </xf>
    <xf numFmtId="0" fontId="14" fillId="0" borderId="0" xfId="0" applyFont="1" applyAlignment="1">
      <alignment horizontal="left" textRotation="90"/>
    </xf>
    <xf numFmtId="0" fontId="14" fillId="3" borderId="20" xfId="0" applyFont="1" applyFill="1" applyBorder="1"/>
    <xf numFmtId="0" fontId="14" fillId="3" borderId="21" xfId="0" applyFont="1" applyFill="1" applyBorder="1" applyAlignment="1">
      <alignment horizontal="left"/>
    </xf>
    <xf numFmtId="0" fontId="14" fillId="3" borderId="21" xfId="0" applyFont="1" applyFill="1" applyBorder="1" applyAlignment="1">
      <alignment wrapText="1"/>
    </xf>
    <xf numFmtId="0" fontId="14" fillId="3" borderId="21" xfId="0" applyFont="1" applyFill="1" applyBorder="1"/>
    <xf numFmtId="4" fontId="15" fillId="3" borderId="21" xfId="0" applyNumberFormat="1" applyFont="1" applyFill="1" applyBorder="1" applyAlignment="1">
      <alignment horizontal="center" vertical="center" wrapText="1"/>
    </xf>
    <xf numFmtId="4" fontId="14" fillId="3" borderId="21" xfId="0" applyNumberFormat="1" applyFont="1" applyFill="1" applyBorder="1" applyAlignment="1">
      <alignment wrapText="1"/>
    </xf>
    <xf numFmtId="4" fontId="14" fillId="3" borderId="22" xfId="0" applyNumberFormat="1" applyFont="1" applyFill="1" applyBorder="1" applyAlignment="1">
      <alignment horizontal="right" wrapText="1"/>
    </xf>
    <xf numFmtId="0" fontId="14" fillId="0" borderId="0" xfId="0" applyFont="1"/>
    <xf numFmtId="0" fontId="14" fillId="3" borderId="7" xfId="0" applyFont="1" applyFill="1" applyBorder="1" applyAlignment="1">
      <alignment horizontal="left"/>
    </xf>
    <xf numFmtId="0" fontId="14" fillId="3" borderId="7" xfId="0" applyFont="1" applyFill="1" applyBorder="1" applyAlignment="1">
      <alignment wrapText="1"/>
    </xf>
    <xf numFmtId="0" fontId="14" fillId="3" borderId="7" xfId="0" applyFont="1" applyFill="1" applyBorder="1"/>
    <xf numFmtId="4" fontId="14" fillId="3" borderId="7" xfId="0" applyNumberFormat="1" applyFont="1" applyFill="1" applyBorder="1" applyAlignment="1">
      <alignment wrapText="1"/>
    </xf>
    <xf numFmtId="0" fontId="14" fillId="3" borderId="20" xfId="0" applyFont="1" applyFill="1" applyBorder="1" applyAlignment="1">
      <alignment horizontal="left"/>
    </xf>
    <xf numFmtId="0" fontId="14" fillId="3" borderId="21" xfId="0" applyFont="1" applyFill="1" applyBorder="1" applyAlignment="1">
      <alignment horizontal="left" wrapText="1"/>
    </xf>
    <xf numFmtId="0" fontId="14" fillId="0" borderId="20" xfId="0" applyFont="1" applyBorder="1" applyAlignment="1">
      <alignment horizontal="left"/>
    </xf>
    <xf numFmtId="0" fontId="14" fillId="0" borderId="21" xfId="0" applyFont="1" applyBorder="1" applyAlignment="1">
      <alignment horizontal="left" wrapText="1"/>
    </xf>
    <xf numFmtId="0" fontId="14" fillId="0" borderId="21" xfId="0" applyFont="1" applyBorder="1" applyAlignment="1">
      <alignment horizontal="left"/>
    </xf>
    <xf numFmtId="4" fontId="14" fillId="0" borderId="21" xfId="0" applyNumberFormat="1" applyFont="1" applyBorder="1" applyAlignment="1">
      <alignment wrapText="1"/>
    </xf>
    <xf numFmtId="4" fontId="14" fillId="0" borderId="22" xfId="0" applyNumberFormat="1" applyFont="1" applyBorder="1" applyAlignment="1">
      <alignment horizontal="right" wrapText="1"/>
    </xf>
    <xf numFmtId="4" fontId="15" fillId="0" borderId="21" xfId="0" applyNumberFormat="1" applyFont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left" wrapText="1"/>
    </xf>
    <xf numFmtId="0" fontId="14" fillId="3" borderId="0" xfId="0" applyFont="1" applyFill="1" applyAlignment="1">
      <alignment horizontal="left"/>
    </xf>
    <xf numFmtId="0" fontId="14" fillId="3" borderId="6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 wrapText="1"/>
    </xf>
    <xf numFmtId="4" fontId="14" fillId="3" borderId="8" xfId="0" applyNumberFormat="1" applyFont="1" applyFill="1" applyBorder="1" applyAlignment="1">
      <alignment horizontal="right" wrapText="1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left"/>
    </xf>
    <xf numFmtId="4" fontId="14" fillId="0" borderId="7" xfId="0" applyNumberFormat="1" applyFont="1" applyBorder="1" applyAlignment="1">
      <alignment wrapText="1"/>
    </xf>
    <xf numFmtId="4" fontId="14" fillId="0" borderId="8" xfId="0" applyNumberFormat="1" applyFont="1" applyBorder="1" applyAlignment="1">
      <alignment horizontal="right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 wrapText="1"/>
    </xf>
    <xf numFmtId="0" fontId="14" fillId="0" borderId="24" xfId="0" applyFont="1" applyBorder="1" applyAlignment="1">
      <alignment horizontal="left"/>
    </xf>
    <xf numFmtId="4" fontId="14" fillId="0" borderId="24" xfId="0" applyNumberFormat="1" applyFont="1" applyBorder="1" applyAlignment="1">
      <alignment wrapText="1"/>
    </xf>
    <xf numFmtId="4" fontId="14" fillId="0" borderId="25" xfId="0" applyNumberFormat="1" applyFont="1" applyBorder="1" applyAlignment="1">
      <alignment horizontal="right" wrapText="1"/>
    </xf>
    <xf numFmtId="0" fontId="14" fillId="3" borderId="23" xfId="0" applyFont="1" applyFill="1" applyBorder="1" applyAlignment="1">
      <alignment horizontal="left"/>
    </xf>
    <xf numFmtId="0" fontId="14" fillId="3" borderId="24" xfId="0" applyFont="1" applyFill="1" applyBorder="1" applyAlignment="1">
      <alignment horizontal="left" wrapText="1"/>
    </xf>
    <xf numFmtId="0" fontId="14" fillId="3" borderId="24" xfId="0" applyFont="1" applyFill="1" applyBorder="1" applyAlignment="1">
      <alignment horizontal="left"/>
    </xf>
    <xf numFmtId="4" fontId="14" fillId="3" borderId="24" xfId="0" applyNumberFormat="1" applyFont="1" applyFill="1" applyBorder="1" applyAlignment="1">
      <alignment wrapText="1"/>
    </xf>
    <xf numFmtId="4" fontId="14" fillId="3" borderId="25" xfId="0" applyNumberFormat="1" applyFont="1" applyFill="1" applyBorder="1" applyAlignment="1">
      <alignment horizontal="right" wrapText="1"/>
    </xf>
    <xf numFmtId="4" fontId="13" fillId="4" borderId="15" xfId="0" applyNumberFormat="1" applyFont="1" applyFill="1" applyBorder="1" applyAlignment="1">
      <alignment horizontal="right" wrapText="1"/>
    </xf>
    <xf numFmtId="0" fontId="13" fillId="4" borderId="18" xfId="0" applyFont="1" applyFill="1" applyBorder="1" applyAlignment="1">
      <alignment horizontal="left"/>
    </xf>
    <xf numFmtId="164" fontId="13" fillId="4" borderId="18" xfId="0" applyNumberFormat="1" applyFont="1" applyFill="1" applyBorder="1"/>
    <xf numFmtId="4" fontId="13" fillId="4" borderId="18" xfId="0" applyNumberFormat="1" applyFont="1" applyFill="1" applyBorder="1"/>
    <xf numFmtId="4" fontId="13" fillId="4" borderId="18" xfId="0" applyNumberFormat="1" applyFont="1" applyFill="1" applyBorder="1" applyAlignment="1">
      <alignment horizontal="right" wrapText="1"/>
    </xf>
    <xf numFmtId="4" fontId="13" fillId="4" borderId="19" xfId="0" applyNumberFormat="1" applyFont="1" applyFill="1" applyBorder="1" applyAlignment="1">
      <alignment horizontal="right" wrapText="1"/>
    </xf>
    <xf numFmtId="164" fontId="13" fillId="0" borderId="0" xfId="0" applyNumberFormat="1" applyFont="1"/>
    <xf numFmtId="0" fontId="13" fillId="0" borderId="4" xfId="0" applyFont="1" applyBorder="1"/>
    <xf numFmtId="0" fontId="14" fillId="0" borderId="0" xfId="0" applyFont="1" applyAlignment="1">
      <alignment horizontal="left"/>
    </xf>
    <xf numFmtId="0" fontId="13" fillId="0" borderId="0" xfId="0" applyFont="1"/>
    <xf numFmtId="4" fontId="13" fillId="0" borderId="0" xfId="0" applyNumberFormat="1" applyFont="1"/>
    <xf numFmtId="4" fontId="13" fillId="0" borderId="0" xfId="0" applyNumberFormat="1" applyFont="1" applyAlignment="1">
      <alignment horizontal="right" wrapText="1"/>
    </xf>
    <xf numFmtId="4" fontId="14" fillId="0" borderId="0" xfId="0" applyNumberFormat="1" applyFont="1" applyAlignment="1">
      <alignment horizontal="left" wrapText="1"/>
    </xf>
    <xf numFmtId="4" fontId="13" fillId="0" borderId="0" xfId="0" applyNumberFormat="1" applyFont="1" applyAlignment="1">
      <alignment horizontal="left" wrapText="1"/>
    </xf>
    <xf numFmtId="4" fontId="14" fillId="0" borderId="5" xfId="0" applyNumberFormat="1" applyFont="1" applyBorder="1" applyAlignment="1">
      <alignment horizontal="right" wrapText="1"/>
    </xf>
    <xf numFmtId="0" fontId="13" fillId="0" borderId="26" xfId="0" applyFont="1" applyBorder="1"/>
    <xf numFmtId="0" fontId="14" fillId="0" borderId="27" xfId="0" applyFont="1" applyBorder="1" applyAlignment="1">
      <alignment horizontal="left"/>
    </xf>
    <xf numFmtId="0" fontId="13" fillId="0" borderId="27" xfId="0" applyFont="1" applyBorder="1" applyAlignment="1">
      <alignment wrapText="1"/>
    </xf>
    <xf numFmtId="4" fontId="13" fillId="0" borderId="27" xfId="0" applyNumberFormat="1" applyFont="1" applyBorder="1" applyAlignment="1">
      <alignment wrapText="1"/>
    </xf>
    <xf numFmtId="4" fontId="13" fillId="0" borderId="27" xfId="0" applyNumberFormat="1" applyFont="1" applyBorder="1" applyAlignment="1">
      <alignment horizontal="right" wrapText="1"/>
    </xf>
    <xf numFmtId="4" fontId="14" fillId="0" borderId="27" xfId="0" applyNumberFormat="1" applyFont="1" applyBorder="1" applyAlignment="1">
      <alignment horizontal="left" wrapText="1"/>
    </xf>
    <xf numFmtId="4" fontId="14" fillId="0" borderId="27" xfId="0" applyNumberFormat="1" applyFont="1" applyBorder="1" applyAlignment="1">
      <alignment horizontal="right" wrapText="1"/>
    </xf>
    <xf numFmtId="4" fontId="14" fillId="0" borderId="28" xfId="0" applyNumberFormat="1" applyFont="1" applyBorder="1" applyAlignment="1">
      <alignment horizontal="right" wrapText="1"/>
    </xf>
    <xf numFmtId="0" fontId="14" fillId="3" borderId="0" xfId="0" applyFont="1" applyFill="1"/>
    <xf numFmtId="4" fontId="13" fillId="3" borderId="0" xfId="0" applyNumberFormat="1" applyFont="1" applyFill="1"/>
    <xf numFmtId="4" fontId="14" fillId="3" borderId="0" xfId="0" applyNumberFormat="1" applyFont="1" applyFill="1" applyAlignment="1">
      <alignment horizontal="left" wrapText="1"/>
    </xf>
    <xf numFmtId="4" fontId="14" fillId="3" borderId="0" xfId="0" applyNumberFormat="1" applyFont="1" applyFill="1" applyAlignment="1">
      <alignment horizontal="right" wrapText="1"/>
    </xf>
    <xf numFmtId="4" fontId="14" fillId="0" borderId="0" xfId="0" applyNumberFormat="1" applyFont="1" applyAlignment="1">
      <alignment horizontal="right" wrapText="1"/>
    </xf>
    <xf numFmtId="0" fontId="16" fillId="0" borderId="0" xfId="2" applyFont="1"/>
    <xf numFmtId="0" fontId="17" fillId="0" borderId="0" xfId="2" applyFont="1"/>
    <xf numFmtId="0" fontId="1" fillId="0" borderId="0" xfId="2"/>
    <xf numFmtId="0" fontId="18" fillId="0" borderId="0" xfId="2" applyFont="1"/>
    <xf numFmtId="0" fontId="19" fillId="0" borderId="0" xfId="2" applyFont="1"/>
    <xf numFmtId="0" fontId="19" fillId="0" borderId="0" xfId="2" applyFont="1" applyAlignment="1">
      <alignment horizontal="center" wrapText="1"/>
    </xf>
    <xf numFmtId="0" fontId="17" fillId="0" borderId="0" xfId="2" applyFont="1" applyAlignment="1">
      <alignment vertical="top" wrapText="1"/>
    </xf>
    <xf numFmtId="3" fontId="17" fillId="0" borderId="0" xfId="2" applyNumberFormat="1" applyFont="1" applyAlignment="1">
      <alignment vertical="top"/>
    </xf>
    <xf numFmtId="0" fontId="17" fillId="0" borderId="0" xfId="2" applyFont="1" applyAlignment="1">
      <alignment vertical="top"/>
    </xf>
    <xf numFmtId="164" fontId="17" fillId="0" borderId="0" xfId="2" applyNumberFormat="1" applyFont="1"/>
    <xf numFmtId="0" fontId="17" fillId="3" borderId="0" xfId="2" applyFont="1" applyFill="1"/>
    <xf numFmtId="164" fontId="17" fillId="3" borderId="0" xfId="2" applyNumberFormat="1" applyFont="1" applyFill="1"/>
    <xf numFmtId="0" fontId="3" fillId="0" borderId="1" xfId="0" applyFont="1" applyBorder="1"/>
    <xf numFmtId="0" fontId="4" fillId="0" borderId="2" xfId="0" applyFont="1" applyBorder="1"/>
    <xf numFmtId="0" fontId="5" fillId="0" borderId="7" xfId="0" applyFont="1" applyBorder="1" applyAlignment="1">
      <alignment wrapText="1"/>
    </xf>
    <xf numFmtId="0" fontId="0" fillId="0" borderId="7" xfId="0" applyBorder="1"/>
    <xf numFmtId="0" fontId="12" fillId="4" borderId="0" xfId="1" applyFont="1" applyFill="1"/>
    <xf numFmtId="0" fontId="8" fillId="0" borderId="0" xfId="1"/>
    <xf numFmtId="0" fontId="7" fillId="2" borderId="0" xfId="1" applyFont="1" applyFill="1" applyAlignment="1">
      <alignment horizontal="left"/>
    </xf>
    <xf numFmtId="0" fontId="8" fillId="0" borderId="0" xfId="1" applyAlignment="1">
      <alignment horizontal="left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Alignment="1">
      <alignment wrapText="1"/>
    </xf>
  </cellXfs>
  <cellStyles count="3">
    <cellStyle name="Normal" xfId="0" builtinId="0"/>
    <cellStyle name="Normal 2" xfId="2" xr:uid="{41D3A2B8-D5D4-4B94-8B15-C289472C24BD}"/>
    <cellStyle name="Normal 2 2" xfId="1" xr:uid="{D83CD470-260D-4A42-B327-49A8B3D86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0BD5-848C-41DA-B505-CDD513CD3F9F}">
  <dimension ref="A1:U218"/>
  <sheetViews>
    <sheetView zoomScale="120" zoomScaleNormal="120" workbookViewId="0">
      <pane ySplit="1" topLeftCell="A196" activePane="bottomLeft" state="frozen"/>
      <selection pane="bottomLeft" activeCell="E211" sqref="E211:E214"/>
    </sheetView>
  </sheetViews>
  <sheetFormatPr defaultRowHeight="9" x14ac:dyDescent="0.15"/>
  <cols>
    <col min="1" max="1" width="6.7109375" style="82" customWidth="1"/>
    <col min="2" max="2" width="3.5703125" style="123" customWidth="1"/>
    <col min="3" max="3" width="14.28515625" style="82" customWidth="1"/>
    <col min="4" max="4" width="17.42578125" style="82" customWidth="1"/>
    <col min="5" max="5" width="2.7109375" style="125" customWidth="1"/>
    <col min="6" max="6" width="7.42578125" style="127" customWidth="1"/>
    <col min="7" max="7" width="7.28515625" style="127" customWidth="1"/>
    <col min="8" max="8" width="5.28515625" style="127" customWidth="1"/>
    <col min="9" max="9" width="5.42578125" style="127" customWidth="1"/>
    <col min="10" max="10" width="6.140625" style="127" customWidth="1"/>
    <col min="11" max="11" width="5.7109375" style="127" customWidth="1"/>
    <col min="12" max="12" width="6.7109375" style="127" customWidth="1"/>
    <col min="13" max="13" width="6.7109375" style="142" customWidth="1"/>
    <col min="14" max="14" width="7.28515625" style="142" customWidth="1"/>
    <col min="15" max="15" width="7.42578125" style="127" customWidth="1"/>
    <col min="16" max="16" width="6.5703125" style="127" customWidth="1"/>
    <col min="17" max="17" width="5.7109375" style="127" bestFit="1" customWidth="1"/>
    <col min="18" max="18" width="4" style="127" customWidth="1"/>
    <col min="19" max="19" width="6.5703125" style="127" customWidth="1"/>
    <col min="20" max="20" width="6.42578125" style="127" customWidth="1"/>
    <col min="21" max="21" width="7.85546875" style="142" bestFit="1" customWidth="1"/>
    <col min="22" max="22" width="9.140625" style="82"/>
    <col min="23" max="23" width="9.5703125" style="82" bestFit="1" customWidth="1"/>
    <col min="24" max="256" width="9.140625" style="82"/>
    <col min="257" max="257" width="6.7109375" style="82" customWidth="1"/>
    <col min="258" max="258" width="3.5703125" style="82" customWidth="1"/>
    <col min="259" max="259" width="14.28515625" style="82" customWidth="1"/>
    <col min="260" max="260" width="17.42578125" style="82" customWidth="1"/>
    <col min="261" max="261" width="2.7109375" style="82" customWidth="1"/>
    <col min="262" max="262" width="7.42578125" style="82" customWidth="1"/>
    <col min="263" max="263" width="7.28515625" style="82" customWidth="1"/>
    <col min="264" max="264" width="5.28515625" style="82" customWidth="1"/>
    <col min="265" max="265" width="5.42578125" style="82" customWidth="1"/>
    <col min="266" max="266" width="6.140625" style="82" customWidth="1"/>
    <col min="267" max="267" width="5.7109375" style="82" customWidth="1"/>
    <col min="268" max="269" width="6.7109375" style="82" customWidth="1"/>
    <col min="270" max="270" width="7.28515625" style="82" customWidth="1"/>
    <col min="271" max="271" width="7.42578125" style="82" customWidth="1"/>
    <col min="272" max="272" width="6.5703125" style="82" customWidth="1"/>
    <col min="273" max="273" width="5.7109375" style="82" bestFit="1" customWidth="1"/>
    <col min="274" max="274" width="4" style="82" customWidth="1"/>
    <col min="275" max="275" width="6.5703125" style="82" customWidth="1"/>
    <col min="276" max="276" width="6.42578125" style="82" customWidth="1"/>
    <col min="277" max="277" width="7.85546875" style="82" bestFit="1" customWidth="1"/>
    <col min="278" max="278" width="9.140625" style="82"/>
    <col min="279" max="279" width="9.5703125" style="82" bestFit="1" customWidth="1"/>
    <col min="280" max="512" width="9.140625" style="82"/>
    <col min="513" max="513" width="6.7109375" style="82" customWidth="1"/>
    <col min="514" max="514" width="3.5703125" style="82" customWidth="1"/>
    <col min="515" max="515" width="14.28515625" style="82" customWidth="1"/>
    <col min="516" max="516" width="17.42578125" style="82" customWidth="1"/>
    <col min="517" max="517" width="2.7109375" style="82" customWidth="1"/>
    <col min="518" max="518" width="7.42578125" style="82" customWidth="1"/>
    <col min="519" max="519" width="7.28515625" style="82" customWidth="1"/>
    <col min="520" max="520" width="5.28515625" style="82" customWidth="1"/>
    <col min="521" max="521" width="5.42578125" style="82" customWidth="1"/>
    <col min="522" max="522" width="6.140625" style="82" customWidth="1"/>
    <col min="523" max="523" width="5.7109375" style="82" customWidth="1"/>
    <col min="524" max="525" width="6.7109375" style="82" customWidth="1"/>
    <col min="526" max="526" width="7.28515625" style="82" customWidth="1"/>
    <col min="527" max="527" width="7.42578125" style="82" customWidth="1"/>
    <col min="528" max="528" width="6.5703125" style="82" customWidth="1"/>
    <col min="529" max="529" width="5.7109375" style="82" bestFit="1" customWidth="1"/>
    <col min="530" max="530" width="4" style="82" customWidth="1"/>
    <col min="531" max="531" width="6.5703125" style="82" customWidth="1"/>
    <col min="532" max="532" width="6.42578125" style="82" customWidth="1"/>
    <col min="533" max="533" width="7.85546875" style="82" bestFit="1" customWidth="1"/>
    <col min="534" max="534" width="9.140625" style="82"/>
    <col min="535" max="535" width="9.5703125" style="82" bestFit="1" customWidth="1"/>
    <col min="536" max="768" width="9.140625" style="82"/>
    <col min="769" max="769" width="6.7109375" style="82" customWidth="1"/>
    <col min="770" max="770" width="3.5703125" style="82" customWidth="1"/>
    <col min="771" max="771" width="14.28515625" style="82" customWidth="1"/>
    <col min="772" max="772" width="17.42578125" style="82" customWidth="1"/>
    <col min="773" max="773" width="2.7109375" style="82" customWidth="1"/>
    <col min="774" max="774" width="7.42578125" style="82" customWidth="1"/>
    <col min="775" max="775" width="7.28515625" style="82" customWidth="1"/>
    <col min="776" max="776" width="5.28515625" style="82" customWidth="1"/>
    <col min="777" max="777" width="5.42578125" style="82" customWidth="1"/>
    <col min="778" max="778" width="6.140625" style="82" customWidth="1"/>
    <col min="779" max="779" width="5.7109375" style="82" customWidth="1"/>
    <col min="780" max="781" width="6.7109375" style="82" customWidth="1"/>
    <col min="782" max="782" width="7.28515625" style="82" customWidth="1"/>
    <col min="783" max="783" width="7.42578125" style="82" customWidth="1"/>
    <col min="784" max="784" width="6.5703125" style="82" customWidth="1"/>
    <col min="785" max="785" width="5.7109375" style="82" bestFit="1" customWidth="1"/>
    <col min="786" max="786" width="4" style="82" customWidth="1"/>
    <col min="787" max="787" width="6.5703125" style="82" customWidth="1"/>
    <col min="788" max="788" width="6.42578125" style="82" customWidth="1"/>
    <col min="789" max="789" width="7.85546875" style="82" bestFit="1" customWidth="1"/>
    <col min="790" max="790" width="9.140625" style="82"/>
    <col min="791" max="791" width="9.5703125" style="82" bestFit="1" customWidth="1"/>
    <col min="792" max="1024" width="9.140625" style="82"/>
    <col min="1025" max="1025" width="6.7109375" style="82" customWidth="1"/>
    <col min="1026" max="1026" width="3.5703125" style="82" customWidth="1"/>
    <col min="1027" max="1027" width="14.28515625" style="82" customWidth="1"/>
    <col min="1028" max="1028" width="17.42578125" style="82" customWidth="1"/>
    <col min="1029" max="1029" width="2.7109375" style="82" customWidth="1"/>
    <col min="1030" max="1030" width="7.42578125" style="82" customWidth="1"/>
    <col min="1031" max="1031" width="7.28515625" style="82" customWidth="1"/>
    <col min="1032" max="1032" width="5.28515625" style="82" customWidth="1"/>
    <col min="1033" max="1033" width="5.42578125" style="82" customWidth="1"/>
    <col min="1034" max="1034" width="6.140625" style="82" customWidth="1"/>
    <col min="1035" max="1035" width="5.7109375" style="82" customWidth="1"/>
    <col min="1036" max="1037" width="6.7109375" style="82" customWidth="1"/>
    <col min="1038" max="1038" width="7.28515625" style="82" customWidth="1"/>
    <col min="1039" max="1039" width="7.42578125" style="82" customWidth="1"/>
    <col min="1040" max="1040" width="6.5703125" style="82" customWidth="1"/>
    <col min="1041" max="1041" width="5.7109375" style="82" bestFit="1" customWidth="1"/>
    <col min="1042" max="1042" width="4" style="82" customWidth="1"/>
    <col min="1043" max="1043" width="6.5703125" style="82" customWidth="1"/>
    <col min="1044" max="1044" width="6.42578125" style="82" customWidth="1"/>
    <col min="1045" max="1045" width="7.85546875" style="82" bestFit="1" customWidth="1"/>
    <col min="1046" max="1046" width="9.140625" style="82"/>
    <col min="1047" max="1047" width="9.5703125" style="82" bestFit="1" customWidth="1"/>
    <col min="1048" max="1280" width="9.140625" style="82"/>
    <col min="1281" max="1281" width="6.7109375" style="82" customWidth="1"/>
    <col min="1282" max="1282" width="3.5703125" style="82" customWidth="1"/>
    <col min="1283" max="1283" width="14.28515625" style="82" customWidth="1"/>
    <col min="1284" max="1284" width="17.42578125" style="82" customWidth="1"/>
    <col min="1285" max="1285" width="2.7109375" style="82" customWidth="1"/>
    <col min="1286" max="1286" width="7.42578125" style="82" customWidth="1"/>
    <col min="1287" max="1287" width="7.28515625" style="82" customWidth="1"/>
    <col min="1288" max="1288" width="5.28515625" style="82" customWidth="1"/>
    <col min="1289" max="1289" width="5.42578125" style="82" customWidth="1"/>
    <col min="1290" max="1290" width="6.140625" style="82" customWidth="1"/>
    <col min="1291" max="1291" width="5.7109375" style="82" customWidth="1"/>
    <col min="1292" max="1293" width="6.7109375" style="82" customWidth="1"/>
    <col min="1294" max="1294" width="7.28515625" style="82" customWidth="1"/>
    <col min="1295" max="1295" width="7.42578125" style="82" customWidth="1"/>
    <col min="1296" max="1296" width="6.5703125" style="82" customWidth="1"/>
    <col min="1297" max="1297" width="5.7109375" style="82" bestFit="1" customWidth="1"/>
    <col min="1298" max="1298" width="4" style="82" customWidth="1"/>
    <col min="1299" max="1299" width="6.5703125" style="82" customWidth="1"/>
    <col min="1300" max="1300" width="6.42578125" style="82" customWidth="1"/>
    <col min="1301" max="1301" width="7.85546875" style="82" bestFit="1" customWidth="1"/>
    <col min="1302" max="1302" width="9.140625" style="82"/>
    <col min="1303" max="1303" width="9.5703125" style="82" bestFit="1" customWidth="1"/>
    <col min="1304" max="1536" width="9.140625" style="82"/>
    <col min="1537" max="1537" width="6.7109375" style="82" customWidth="1"/>
    <col min="1538" max="1538" width="3.5703125" style="82" customWidth="1"/>
    <col min="1539" max="1539" width="14.28515625" style="82" customWidth="1"/>
    <col min="1540" max="1540" width="17.42578125" style="82" customWidth="1"/>
    <col min="1541" max="1541" width="2.7109375" style="82" customWidth="1"/>
    <col min="1542" max="1542" width="7.42578125" style="82" customWidth="1"/>
    <col min="1543" max="1543" width="7.28515625" style="82" customWidth="1"/>
    <col min="1544" max="1544" width="5.28515625" style="82" customWidth="1"/>
    <col min="1545" max="1545" width="5.42578125" style="82" customWidth="1"/>
    <col min="1546" max="1546" width="6.140625" style="82" customWidth="1"/>
    <col min="1547" max="1547" width="5.7109375" style="82" customWidth="1"/>
    <col min="1548" max="1549" width="6.7109375" style="82" customWidth="1"/>
    <col min="1550" max="1550" width="7.28515625" style="82" customWidth="1"/>
    <col min="1551" max="1551" width="7.42578125" style="82" customWidth="1"/>
    <col min="1552" max="1552" width="6.5703125" style="82" customWidth="1"/>
    <col min="1553" max="1553" width="5.7109375" style="82" bestFit="1" customWidth="1"/>
    <col min="1554" max="1554" width="4" style="82" customWidth="1"/>
    <col min="1555" max="1555" width="6.5703125" style="82" customWidth="1"/>
    <col min="1556" max="1556" width="6.42578125" style="82" customWidth="1"/>
    <col min="1557" max="1557" width="7.85546875" style="82" bestFit="1" customWidth="1"/>
    <col min="1558" max="1558" width="9.140625" style="82"/>
    <col min="1559" max="1559" width="9.5703125" style="82" bestFit="1" customWidth="1"/>
    <col min="1560" max="1792" width="9.140625" style="82"/>
    <col min="1793" max="1793" width="6.7109375" style="82" customWidth="1"/>
    <col min="1794" max="1794" width="3.5703125" style="82" customWidth="1"/>
    <col min="1795" max="1795" width="14.28515625" style="82" customWidth="1"/>
    <col min="1796" max="1796" width="17.42578125" style="82" customWidth="1"/>
    <col min="1797" max="1797" width="2.7109375" style="82" customWidth="1"/>
    <col min="1798" max="1798" width="7.42578125" style="82" customWidth="1"/>
    <col min="1799" max="1799" width="7.28515625" style="82" customWidth="1"/>
    <col min="1800" max="1800" width="5.28515625" style="82" customWidth="1"/>
    <col min="1801" max="1801" width="5.42578125" style="82" customWidth="1"/>
    <col min="1802" max="1802" width="6.140625" style="82" customWidth="1"/>
    <col min="1803" max="1803" width="5.7109375" style="82" customWidth="1"/>
    <col min="1804" max="1805" width="6.7109375" style="82" customWidth="1"/>
    <col min="1806" max="1806" width="7.28515625" style="82" customWidth="1"/>
    <col min="1807" max="1807" width="7.42578125" style="82" customWidth="1"/>
    <col min="1808" max="1808" width="6.5703125" style="82" customWidth="1"/>
    <col min="1809" max="1809" width="5.7109375" style="82" bestFit="1" customWidth="1"/>
    <col min="1810" max="1810" width="4" style="82" customWidth="1"/>
    <col min="1811" max="1811" width="6.5703125" style="82" customWidth="1"/>
    <col min="1812" max="1812" width="6.42578125" style="82" customWidth="1"/>
    <col min="1813" max="1813" width="7.85546875" style="82" bestFit="1" customWidth="1"/>
    <col min="1814" max="1814" width="9.140625" style="82"/>
    <col min="1815" max="1815" width="9.5703125" style="82" bestFit="1" customWidth="1"/>
    <col min="1816" max="2048" width="9.140625" style="82"/>
    <col min="2049" max="2049" width="6.7109375" style="82" customWidth="1"/>
    <col min="2050" max="2050" width="3.5703125" style="82" customWidth="1"/>
    <col min="2051" max="2051" width="14.28515625" style="82" customWidth="1"/>
    <col min="2052" max="2052" width="17.42578125" style="82" customWidth="1"/>
    <col min="2053" max="2053" width="2.7109375" style="82" customWidth="1"/>
    <col min="2054" max="2054" width="7.42578125" style="82" customWidth="1"/>
    <col min="2055" max="2055" width="7.28515625" style="82" customWidth="1"/>
    <col min="2056" max="2056" width="5.28515625" style="82" customWidth="1"/>
    <col min="2057" max="2057" width="5.42578125" style="82" customWidth="1"/>
    <col min="2058" max="2058" width="6.140625" style="82" customWidth="1"/>
    <col min="2059" max="2059" width="5.7109375" style="82" customWidth="1"/>
    <col min="2060" max="2061" width="6.7109375" style="82" customWidth="1"/>
    <col min="2062" max="2062" width="7.28515625" style="82" customWidth="1"/>
    <col min="2063" max="2063" width="7.42578125" style="82" customWidth="1"/>
    <col min="2064" max="2064" width="6.5703125" style="82" customWidth="1"/>
    <col min="2065" max="2065" width="5.7109375" style="82" bestFit="1" customWidth="1"/>
    <col min="2066" max="2066" width="4" style="82" customWidth="1"/>
    <col min="2067" max="2067" width="6.5703125" style="82" customWidth="1"/>
    <col min="2068" max="2068" width="6.42578125" style="82" customWidth="1"/>
    <col min="2069" max="2069" width="7.85546875" style="82" bestFit="1" customWidth="1"/>
    <col min="2070" max="2070" width="9.140625" style="82"/>
    <col min="2071" max="2071" width="9.5703125" style="82" bestFit="1" customWidth="1"/>
    <col min="2072" max="2304" width="9.140625" style="82"/>
    <col min="2305" max="2305" width="6.7109375" style="82" customWidth="1"/>
    <col min="2306" max="2306" width="3.5703125" style="82" customWidth="1"/>
    <col min="2307" max="2307" width="14.28515625" style="82" customWidth="1"/>
    <col min="2308" max="2308" width="17.42578125" style="82" customWidth="1"/>
    <col min="2309" max="2309" width="2.7109375" style="82" customWidth="1"/>
    <col min="2310" max="2310" width="7.42578125" style="82" customWidth="1"/>
    <col min="2311" max="2311" width="7.28515625" style="82" customWidth="1"/>
    <col min="2312" max="2312" width="5.28515625" style="82" customWidth="1"/>
    <col min="2313" max="2313" width="5.42578125" style="82" customWidth="1"/>
    <col min="2314" max="2314" width="6.140625" style="82" customWidth="1"/>
    <col min="2315" max="2315" width="5.7109375" style="82" customWidth="1"/>
    <col min="2316" max="2317" width="6.7109375" style="82" customWidth="1"/>
    <col min="2318" max="2318" width="7.28515625" style="82" customWidth="1"/>
    <col min="2319" max="2319" width="7.42578125" style="82" customWidth="1"/>
    <col min="2320" max="2320" width="6.5703125" style="82" customWidth="1"/>
    <col min="2321" max="2321" width="5.7109375" style="82" bestFit="1" customWidth="1"/>
    <col min="2322" max="2322" width="4" style="82" customWidth="1"/>
    <col min="2323" max="2323" width="6.5703125" style="82" customWidth="1"/>
    <col min="2324" max="2324" width="6.42578125" style="82" customWidth="1"/>
    <col min="2325" max="2325" width="7.85546875" style="82" bestFit="1" customWidth="1"/>
    <col min="2326" max="2326" width="9.140625" style="82"/>
    <col min="2327" max="2327" width="9.5703125" style="82" bestFit="1" customWidth="1"/>
    <col min="2328" max="2560" width="9.140625" style="82"/>
    <col min="2561" max="2561" width="6.7109375" style="82" customWidth="1"/>
    <col min="2562" max="2562" width="3.5703125" style="82" customWidth="1"/>
    <col min="2563" max="2563" width="14.28515625" style="82" customWidth="1"/>
    <col min="2564" max="2564" width="17.42578125" style="82" customWidth="1"/>
    <col min="2565" max="2565" width="2.7109375" style="82" customWidth="1"/>
    <col min="2566" max="2566" width="7.42578125" style="82" customWidth="1"/>
    <col min="2567" max="2567" width="7.28515625" style="82" customWidth="1"/>
    <col min="2568" max="2568" width="5.28515625" style="82" customWidth="1"/>
    <col min="2569" max="2569" width="5.42578125" style="82" customWidth="1"/>
    <col min="2570" max="2570" width="6.140625" style="82" customWidth="1"/>
    <col min="2571" max="2571" width="5.7109375" style="82" customWidth="1"/>
    <col min="2572" max="2573" width="6.7109375" style="82" customWidth="1"/>
    <col min="2574" max="2574" width="7.28515625" style="82" customWidth="1"/>
    <col min="2575" max="2575" width="7.42578125" style="82" customWidth="1"/>
    <col min="2576" max="2576" width="6.5703125" style="82" customWidth="1"/>
    <col min="2577" max="2577" width="5.7109375" style="82" bestFit="1" customWidth="1"/>
    <col min="2578" max="2578" width="4" style="82" customWidth="1"/>
    <col min="2579" max="2579" width="6.5703125" style="82" customWidth="1"/>
    <col min="2580" max="2580" width="6.42578125" style="82" customWidth="1"/>
    <col min="2581" max="2581" width="7.85546875" style="82" bestFit="1" customWidth="1"/>
    <col min="2582" max="2582" width="9.140625" style="82"/>
    <col min="2583" max="2583" width="9.5703125" style="82" bestFit="1" customWidth="1"/>
    <col min="2584" max="2816" width="9.140625" style="82"/>
    <col min="2817" max="2817" width="6.7109375" style="82" customWidth="1"/>
    <col min="2818" max="2818" width="3.5703125" style="82" customWidth="1"/>
    <col min="2819" max="2819" width="14.28515625" style="82" customWidth="1"/>
    <col min="2820" max="2820" width="17.42578125" style="82" customWidth="1"/>
    <col min="2821" max="2821" width="2.7109375" style="82" customWidth="1"/>
    <col min="2822" max="2822" width="7.42578125" style="82" customWidth="1"/>
    <col min="2823" max="2823" width="7.28515625" style="82" customWidth="1"/>
    <col min="2824" max="2824" width="5.28515625" style="82" customWidth="1"/>
    <col min="2825" max="2825" width="5.42578125" style="82" customWidth="1"/>
    <col min="2826" max="2826" width="6.140625" style="82" customWidth="1"/>
    <col min="2827" max="2827" width="5.7109375" style="82" customWidth="1"/>
    <col min="2828" max="2829" width="6.7109375" style="82" customWidth="1"/>
    <col min="2830" max="2830" width="7.28515625" style="82" customWidth="1"/>
    <col min="2831" max="2831" width="7.42578125" style="82" customWidth="1"/>
    <col min="2832" max="2832" width="6.5703125" style="82" customWidth="1"/>
    <col min="2833" max="2833" width="5.7109375" style="82" bestFit="1" customWidth="1"/>
    <col min="2834" max="2834" width="4" style="82" customWidth="1"/>
    <col min="2835" max="2835" width="6.5703125" style="82" customWidth="1"/>
    <col min="2836" max="2836" width="6.42578125" style="82" customWidth="1"/>
    <col min="2837" max="2837" width="7.85546875" style="82" bestFit="1" customWidth="1"/>
    <col min="2838" max="2838" width="9.140625" style="82"/>
    <col min="2839" max="2839" width="9.5703125" style="82" bestFit="1" customWidth="1"/>
    <col min="2840" max="3072" width="9.140625" style="82"/>
    <col min="3073" max="3073" width="6.7109375" style="82" customWidth="1"/>
    <col min="3074" max="3074" width="3.5703125" style="82" customWidth="1"/>
    <col min="3075" max="3075" width="14.28515625" style="82" customWidth="1"/>
    <col min="3076" max="3076" width="17.42578125" style="82" customWidth="1"/>
    <col min="3077" max="3077" width="2.7109375" style="82" customWidth="1"/>
    <col min="3078" max="3078" width="7.42578125" style="82" customWidth="1"/>
    <col min="3079" max="3079" width="7.28515625" style="82" customWidth="1"/>
    <col min="3080" max="3080" width="5.28515625" style="82" customWidth="1"/>
    <col min="3081" max="3081" width="5.42578125" style="82" customWidth="1"/>
    <col min="3082" max="3082" width="6.140625" style="82" customWidth="1"/>
    <col min="3083" max="3083" width="5.7109375" style="82" customWidth="1"/>
    <col min="3084" max="3085" width="6.7109375" style="82" customWidth="1"/>
    <col min="3086" max="3086" width="7.28515625" style="82" customWidth="1"/>
    <col min="3087" max="3087" width="7.42578125" style="82" customWidth="1"/>
    <col min="3088" max="3088" width="6.5703125" style="82" customWidth="1"/>
    <col min="3089" max="3089" width="5.7109375" style="82" bestFit="1" customWidth="1"/>
    <col min="3090" max="3090" width="4" style="82" customWidth="1"/>
    <col min="3091" max="3091" width="6.5703125" style="82" customWidth="1"/>
    <col min="3092" max="3092" width="6.42578125" style="82" customWidth="1"/>
    <col min="3093" max="3093" width="7.85546875" style="82" bestFit="1" customWidth="1"/>
    <col min="3094" max="3094" width="9.140625" style="82"/>
    <col min="3095" max="3095" width="9.5703125" style="82" bestFit="1" customWidth="1"/>
    <col min="3096" max="3328" width="9.140625" style="82"/>
    <col min="3329" max="3329" width="6.7109375" style="82" customWidth="1"/>
    <col min="3330" max="3330" width="3.5703125" style="82" customWidth="1"/>
    <col min="3331" max="3331" width="14.28515625" style="82" customWidth="1"/>
    <col min="3332" max="3332" width="17.42578125" style="82" customWidth="1"/>
    <col min="3333" max="3333" width="2.7109375" style="82" customWidth="1"/>
    <col min="3334" max="3334" width="7.42578125" style="82" customWidth="1"/>
    <col min="3335" max="3335" width="7.28515625" style="82" customWidth="1"/>
    <col min="3336" max="3336" width="5.28515625" style="82" customWidth="1"/>
    <col min="3337" max="3337" width="5.42578125" style="82" customWidth="1"/>
    <col min="3338" max="3338" width="6.140625" style="82" customWidth="1"/>
    <col min="3339" max="3339" width="5.7109375" style="82" customWidth="1"/>
    <col min="3340" max="3341" width="6.7109375" style="82" customWidth="1"/>
    <col min="3342" max="3342" width="7.28515625" style="82" customWidth="1"/>
    <col min="3343" max="3343" width="7.42578125" style="82" customWidth="1"/>
    <col min="3344" max="3344" width="6.5703125" style="82" customWidth="1"/>
    <col min="3345" max="3345" width="5.7109375" style="82" bestFit="1" customWidth="1"/>
    <col min="3346" max="3346" width="4" style="82" customWidth="1"/>
    <col min="3347" max="3347" width="6.5703125" style="82" customWidth="1"/>
    <col min="3348" max="3348" width="6.42578125" style="82" customWidth="1"/>
    <col min="3349" max="3349" width="7.85546875" style="82" bestFit="1" customWidth="1"/>
    <col min="3350" max="3350" width="9.140625" style="82"/>
    <col min="3351" max="3351" width="9.5703125" style="82" bestFit="1" customWidth="1"/>
    <col min="3352" max="3584" width="9.140625" style="82"/>
    <col min="3585" max="3585" width="6.7109375" style="82" customWidth="1"/>
    <col min="3586" max="3586" width="3.5703125" style="82" customWidth="1"/>
    <col min="3587" max="3587" width="14.28515625" style="82" customWidth="1"/>
    <col min="3588" max="3588" width="17.42578125" style="82" customWidth="1"/>
    <col min="3589" max="3589" width="2.7109375" style="82" customWidth="1"/>
    <col min="3590" max="3590" width="7.42578125" style="82" customWidth="1"/>
    <col min="3591" max="3591" width="7.28515625" style="82" customWidth="1"/>
    <col min="3592" max="3592" width="5.28515625" style="82" customWidth="1"/>
    <col min="3593" max="3593" width="5.42578125" style="82" customWidth="1"/>
    <col min="3594" max="3594" width="6.140625" style="82" customWidth="1"/>
    <col min="3595" max="3595" width="5.7109375" style="82" customWidth="1"/>
    <col min="3596" max="3597" width="6.7109375" style="82" customWidth="1"/>
    <col min="3598" max="3598" width="7.28515625" style="82" customWidth="1"/>
    <col min="3599" max="3599" width="7.42578125" style="82" customWidth="1"/>
    <col min="3600" max="3600" width="6.5703125" style="82" customWidth="1"/>
    <col min="3601" max="3601" width="5.7109375" style="82" bestFit="1" customWidth="1"/>
    <col min="3602" max="3602" width="4" style="82" customWidth="1"/>
    <col min="3603" max="3603" width="6.5703125" style="82" customWidth="1"/>
    <col min="3604" max="3604" width="6.42578125" style="82" customWidth="1"/>
    <col min="3605" max="3605" width="7.85546875" style="82" bestFit="1" customWidth="1"/>
    <col min="3606" max="3606" width="9.140625" style="82"/>
    <col min="3607" max="3607" width="9.5703125" style="82" bestFit="1" customWidth="1"/>
    <col min="3608" max="3840" width="9.140625" style="82"/>
    <col min="3841" max="3841" width="6.7109375" style="82" customWidth="1"/>
    <col min="3842" max="3842" width="3.5703125" style="82" customWidth="1"/>
    <col min="3843" max="3843" width="14.28515625" style="82" customWidth="1"/>
    <col min="3844" max="3844" width="17.42578125" style="82" customWidth="1"/>
    <col min="3845" max="3845" width="2.7109375" style="82" customWidth="1"/>
    <col min="3846" max="3846" width="7.42578125" style="82" customWidth="1"/>
    <col min="3847" max="3847" width="7.28515625" style="82" customWidth="1"/>
    <col min="3848" max="3848" width="5.28515625" style="82" customWidth="1"/>
    <col min="3849" max="3849" width="5.42578125" style="82" customWidth="1"/>
    <col min="3850" max="3850" width="6.140625" style="82" customWidth="1"/>
    <col min="3851" max="3851" width="5.7109375" style="82" customWidth="1"/>
    <col min="3852" max="3853" width="6.7109375" style="82" customWidth="1"/>
    <col min="3854" max="3854" width="7.28515625" style="82" customWidth="1"/>
    <col min="3855" max="3855" width="7.42578125" style="82" customWidth="1"/>
    <col min="3856" max="3856" width="6.5703125" style="82" customWidth="1"/>
    <col min="3857" max="3857" width="5.7109375" style="82" bestFit="1" customWidth="1"/>
    <col min="3858" max="3858" width="4" style="82" customWidth="1"/>
    <col min="3859" max="3859" width="6.5703125" style="82" customWidth="1"/>
    <col min="3860" max="3860" width="6.42578125" style="82" customWidth="1"/>
    <col min="3861" max="3861" width="7.85546875" style="82" bestFit="1" customWidth="1"/>
    <col min="3862" max="3862" width="9.140625" style="82"/>
    <col min="3863" max="3863" width="9.5703125" style="82" bestFit="1" customWidth="1"/>
    <col min="3864" max="4096" width="9.140625" style="82"/>
    <col min="4097" max="4097" width="6.7109375" style="82" customWidth="1"/>
    <col min="4098" max="4098" width="3.5703125" style="82" customWidth="1"/>
    <col min="4099" max="4099" width="14.28515625" style="82" customWidth="1"/>
    <col min="4100" max="4100" width="17.42578125" style="82" customWidth="1"/>
    <col min="4101" max="4101" width="2.7109375" style="82" customWidth="1"/>
    <col min="4102" max="4102" width="7.42578125" style="82" customWidth="1"/>
    <col min="4103" max="4103" width="7.28515625" style="82" customWidth="1"/>
    <col min="4104" max="4104" width="5.28515625" style="82" customWidth="1"/>
    <col min="4105" max="4105" width="5.42578125" style="82" customWidth="1"/>
    <col min="4106" max="4106" width="6.140625" style="82" customWidth="1"/>
    <col min="4107" max="4107" width="5.7109375" style="82" customWidth="1"/>
    <col min="4108" max="4109" width="6.7109375" style="82" customWidth="1"/>
    <col min="4110" max="4110" width="7.28515625" style="82" customWidth="1"/>
    <col min="4111" max="4111" width="7.42578125" style="82" customWidth="1"/>
    <col min="4112" max="4112" width="6.5703125" style="82" customWidth="1"/>
    <col min="4113" max="4113" width="5.7109375" style="82" bestFit="1" customWidth="1"/>
    <col min="4114" max="4114" width="4" style="82" customWidth="1"/>
    <col min="4115" max="4115" width="6.5703125" style="82" customWidth="1"/>
    <col min="4116" max="4116" width="6.42578125" style="82" customWidth="1"/>
    <col min="4117" max="4117" width="7.85546875" style="82" bestFit="1" customWidth="1"/>
    <col min="4118" max="4118" width="9.140625" style="82"/>
    <col min="4119" max="4119" width="9.5703125" style="82" bestFit="1" customWidth="1"/>
    <col min="4120" max="4352" width="9.140625" style="82"/>
    <col min="4353" max="4353" width="6.7109375" style="82" customWidth="1"/>
    <col min="4354" max="4354" width="3.5703125" style="82" customWidth="1"/>
    <col min="4355" max="4355" width="14.28515625" style="82" customWidth="1"/>
    <col min="4356" max="4356" width="17.42578125" style="82" customWidth="1"/>
    <col min="4357" max="4357" width="2.7109375" style="82" customWidth="1"/>
    <col min="4358" max="4358" width="7.42578125" style="82" customWidth="1"/>
    <col min="4359" max="4359" width="7.28515625" style="82" customWidth="1"/>
    <col min="4360" max="4360" width="5.28515625" style="82" customWidth="1"/>
    <col min="4361" max="4361" width="5.42578125" style="82" customWidth="1"/>
    <col min="4362" max="4362" width="6.140625" style="82" customWidth="1"/>
    <col min="4363" max="4363" width="5.7109375" style="82" customWidth="1"/>
    <col min="4364" max="4365" width="6.7109375" style="82" customWidth="1"/>
    <col min="4366" max="4366" width="7.28515625" style="82" customWidth="1"/>
    <col min="4367" max="4367" width="7.42578125" style="82" customWidth="1"/>
    <col min="4368" max="4368" width="6.5703125" style="82" customWidth="1"/>
    <col min="4369" max="4369" width="5.7109375" style="82" bestFit="1" customWidth="1"/>
    <col min="4370" max="4370" width="4" style="82" customWidth="1"/>
    <col min="4371" max="4371" width="6.5703125" style="82" customWidth="1"/>
    <col min="4372" max="4372" width="6.42578125" style="82" customWidth="1"/>
    <col min="4373" max="4373" width="7.85546875" style="82" bestFit="1" customWidth="1"/>
    <col min="4374" max="4374" width="9.140625" style="82"/>
    <col min="4375" max="4375" width="9.5703125" style="82" bestFit="1" customWidth="1"/>
    <col min="4376" max="4608" width="9.140625" style="82"/>
    <col min="4609" max="4609" width="6.7109375" style="82" customWidth="1"/>
    <col min="4610" max="4610" width="3.5703125" style="82" customWidth="1"/>
    <col min="4611" max="4611" width="14.28515625" style="82" customWidth="1"/>
    <col min="4612" max="4612" width="17.42578125" style="82" customWidth="1"/>
    <col min="4613" max="4613" width="2.7109375" style="82" customWidth="1"/>
    <col min="4614" max="4614" width="7.42578125" style="82" customWidth="1"/>
    <col min="4615" max="4615" width="7.28515625" style="82" customWidth="1"/>
    <col min="4616" max="4616" width="5.28515625" style="82" customWidth="1"/>
    <col min="4617" max="4617" width="5.42578125" style="82" customWidth="1"/>
    <col min="4618" max="4618" width="6.140625" style="82" customWidth="1"/>
    <col min="4619" max="4619" width="5.7109375" style="82" customWidth="1"/>
    <col min="4620" max="4621" width="6.7109375" style="82" customWidth="1"/>
    <col min="4622" max="4622" width="7.28515625" style="82" customWidth="1"/>
    <col min="4623" max="4623" width="7.42578125" style="82" customWidth="1"/>
    <col min="4624" max="4624" width="6.5703125" style="82" customWidth="1"/>
    <col min="4625" max="4625" width="5.7109375" style="82" bestFit="1" customWidth="1"/>
    <col min="4626" max="4626" width="4" style="82" customWidth="1"/>
    <col min="4627" max="4627" width="6.5703125" style="82" customWidth="1"/>
    <col min="4628" max="4628" width="6.42578125" style="82" customWidth="1"/>
    <col min="4629" max="4629" width="7.85546875" style="82" bestFit="1" customWidth="1"/>
    <col min="4630" max="4630" width="9.140625" style="82"/>
    <col min="4631" max="4631" width="9.5703125" style="82" bestFit="1" customWidth="1"/>
    <col min="4632" max="4864" width="9.140625" style="82"/>
    <col min="4865" max="4865" width="6.7109375" style="82" customWidth="1"/>
    <col min="4866" max="4866" width="3.5703125" style="82" customWidth="1"/>
    <col min="4867" max="4867" width="14.28515625" style="82" customWidth="1"/>
    <col min="4868" max="4868" width="17.42578125" style="82" customWidth="1"/>
    <col min="4869" max="4869" width="2.7109375" style="82" customWidth="1"/>
    <col min="4870" max="4870" width="7.42578125" style="82" customWidth="1"/>
    <col min="4871" max="4871" width="7.28515625" style="82" customWidth="1"/>
    <col min="4872" max="4872" width="5.28515625" style="82" customWidth="1"/>
    <col min="4873" max="4873" width="5.42578125" style="82" customWidth="1"/>
    <col min="4874" max="4874" width="6.140625" style="82" customWidth="1"/>
    <col min="4875" max="4875" width="5.7109375" style="82" customWidth="1"/>
    <col min="4876" max="4877" width="6.7109375" style="82" customWidth="1"/>
    <col min="4878" max="4878" width="7.28515625" style="82" customWidth="1"/>
    <col min="4879" max="4879" width="7.42578125" style="82" customWidth="1"/>
    <col min="4880" max="4880" width="6.5703125" style="82" customWidth="1"/>
    <col min="4881" max="4881" width="5.7109375" style="82" bestFit="1" customWidth="1"/>
    <col min="4882" max="4882" width="4" style="82" customWidth="1"/>
    <col min="4883" max="4883" width="6.5703125" style="82" customWidth="1"/>
    <col min="4884" max="4884" width="6.42578125" style="82" customWidth="1"/>
    <col min="4885" max="4885" width="7.85546875" style="82" bestFit="1" customWidth="1"/>
    <col min="4886" max="4886" width="9.140625" style="82"/>
    <col min="4887" max="4887" width="9.5703125" style="82" bestFit="1" customWidth="1"/>
    <col min="4888" max="5120" width="9.140625" style="82"/>
    <col min="5121" max="5121" width="6.7109375" style="82" customWidth="1"/>
    <col min="5122" max="5122" width="3.5703125" style="82" customWidth="1"/>
    <col min="5123" max="5123" width="14.28515625" style="82" customWidth="1"/>
    <col min="5124" max="5124" width="17.42578125" style="82" customWidth="1"/>
    <col min="5125" max="5125" width="2.7109375" style="82" customWidth="1"/>
    <col min="5126" max="5126" width="7.42578125" style="82" customWidth="1"/>
    <col min="5127" max="5127" width="7.28515625" style="82" customWidth="1"/>
    <col min="5128" max="5128" width="5.28515625" style="82" customWidth="1"/>
    <col min="5129" max="5129" width="5.42578125" style="82" customWidth="1"/>
    <col min="5130" max="5130" width="6.140625" style="82" customWidth="1"/>
    <col min="5131" max="5131" width="5.7109375" style="82" customWidth="1"/>
    <col min="5132" max="5133" width="6.7109375" style="82" customWidth="1"/>
    <col min="5134" max="5134" width="7.28515625" style="82" customWidth="1"/>
    <col min="5135" max="5135" width="7.42578125" style="82" customWidth="1"/>
    <col min="5136" max="5136" width="6.5703125" style="82" customWidth="1"/>
    <col min="5137" max="5137" width="5.7109375" style="82" bestFit="1" customWidth="1"/>
    <col min="5138" max="5138" width="4" style="82" customWidth="1"/>
    <col min="5139" max="5139" width="6.5703125" style="82" customWidth="1"/>
    <col min="5140" max="5140" width="6.42578125" style="82" customWidth="1"/>
    <col min="5141" max="5141" width="7.85546875" style="82" bestFit="1" customWidth="1"/>
    <col min="5142" max="5142" width="9.140625" style="82"/>
    <col min="5143" max="5143" width="9.5703125" style="82" bestFit="1" customWidth="1"/>
    <col min="5144" max="5376" width="9.140625" style="82"/>
    <col min="5377" max="5377" width="6.7109375" style="82" customWidth="1"/>
    <col min="5378" max="5378" width="3.5703125" style="82" customWidth="1"/>
    <col min="5379" max="5379" width="14.28515625" style="82" customWidth="1"/>
    <col min="5380" max="5380" width="17.42578125" style="82" customWidth="1"/>
    <col min="5381" max="5381" width="2.7109375" style="82" customWidth="1"/>
    <col min="5382" max="5382" width="7.42578125" style="82" customWidth="1"/>
    <col min="5383" max="5383" width="7.28515625" style="82" customWidth="1"/>
    <col min="5384" max="5384" width="5.28515625" style="82" customWidth="1"/>
    <col min="5385" max="5385" width="5.42578125" style="82" customWidth="1"/>
    <col min="5386" max="5386" width="6.140625" style="82" customWidth="1"/>
    <col min="5387" max="5387" width="5.7109375" style="82" customWidth="1"/>
    <col min="5388" max="5389" width="6.7109375" style="82" customWidth="1"/>
    <col min="5390" max="5390" width="7.28515625" style="82" customWidth="1"/>
    <col min="5391" max="5391" width="7.42578125" style="82" customWidth="1"/>
    <col min="5392" max="5392" width="6.5703125" style="82" customWidth="1"/>
    <col min="5393" max="5393" width="5.7109375" style="82" bestFit="1" customWidth="1"/>
    <col min="5394" max="5394" width="4" style="82" customWidth="1"/>
    <col min="5395" max="5395" width="6.5703125" style="82" customWidth="1"/>
    <col min="5396" max="5396" width="6.42578125" style="82" customWidth="1"/>
    <col min="5397" max="5397" width="7.85546875" style="82" bestFit="1" customWidth="1"/>
    <col min="5398" max="5398" width="9.140625" style="82"/>
    <col min="5399" max="5399" width="9.5703125" style="82" bestFit="1" customWidth="1"/>
    <col min="5400" max="5632" width="9.140625" style="82"/>
    <col min="5633" max="5633" width="6.7109375" style="82" customWidth="1"/>
    <col min="5634" max="5634" width="3.5703125" style="82" customWidth="1"/>
    <col min="5635" max="5635" width="14.28515625" style="82" customWidth="1"/>
    <col min="5636" max="5636" width="17.42578125" style="82" customWidth="1"/>
    <col min="5637" max="5637" width="2.7109375" style="82" customWidth="1"/>
    <col min="5638" max="5638" width="7.42578125" style="82" customWidth="1"/>
    <col min="5639" max="5639" width="7.28515625" style="82" customWidth="1"/>
    <col min="5640" max="5640" width="5.28515625" style="82" customWidth="1"/>
    <col min="5641" max="5641" width="5.42578125" style="82" customWidth="1"/>
    <col min="5642" max="5642" width="6.140625" style="82" customWidth="1"/>
    <col min="5643" max="5643" width="5.7109375" style="82" customWidth="1"/>
    <col min="5644" max="5645" width="6.7109375" style="82" customWidth="1"/>
    <col min="5646" max="5646" width="7.28515625" style="82" customWidth="1"/>
    <col min="5647" max="5647" width="7.42578125" style="82" customWidth="1"/>
    <col min="5648" max="5648" width="6.5703125" style="82" customWidth="1"/>
    <col min="5649" max="5649" width="5.7109375" style="82" bestFit="1" customWidth="1"/>
    <col min="5650" max="5650" width="4" style="82" customWidth="1"/>
    <col min="5651" max="5651" width="6.5703125" style="82" customWidth="1"/>
    <col min="5652" max="5652" width="6.42578125" style="82" customWidth="1"/>
    <col min="5653" max="5653" width="7.85546875" style="82" bestFit="1" customWidth="1"/>
    <col min="5654" max="5654" width="9.140625" style="82"/>
    <col min="5655" max="5655" width="9.5703125" style="82" bestFit="1" customWidth="1"/>
    <col min="5656" max="5888" width="9.140625" style="82"/>
    <col min="5889" max="5889" width="6.7109375" style="82" customWidth="1"/>
    <col min="5890" max="5890" width="3.5703125" style="82" customWidth="1"/>
    <col min="5891" max="5891" width="14.28515625" style="82" customWidth="1"/>
    <col min="5892" max="5892" width="17.42578125" style="82" customWidth="1"/>
    <col min="5893" max="5893" width="2.7109375" style="82" customWidth="1"/>
    <col min="5894" max="5894" width="7.42578125" style="82" customWidth="1"/>
    <col min="5895" max="5895" width="7.28515625" style="82" customWidth="1"/>
    <col min="5896" max="5896" width="5.28515625" style="82" customWidth="1"/>
    <col min="5897" max="5897" width="5.42578125" style="82" customWidth="1"/>
    <col min="5898" max="5898" width="6.140625" style="82" customWidth="1"/>
    <col min="5899" max="5899" width="5.7109375" style="82" customWidth="1"/>
    <col min="5900" max="5901" width="6.7109375" style="82" customWidth="1"/>
    <col min="5902" max="5902" width="7.28515625" style="82" customWidth="1"/>
    <col min="5903" max="5903" width="7.42578125" style="82" customWidth="1"/>
    <col min="5904" max="5904" width="6.5703125" style="82" customWidth="1"/>
    <col min="5905" max="5905" width="5.7109375" style="82" bestFit="1" customWidth="1"/>
    <col min="5906" max="5906" width="4" style="82" customWidth="1"/>
    <col min="5907" max="5907" width="6.5703125" style="82" customWidth="1"/>
    <col min="5908" max="5908" width="6.42578125" style="82" customWidth="1"/>
    <col min="5909" max="5909" width="7.85546875" style="82" bestFit="1" customWidth="1"/>
    <col min="5910" max="5910" width="9.140625" style="82"/>
    <col min="5911" max="5911" width="9.5703125" style="82" bestFit="1" customWidth="1"/>
    <col min="5912" max="6144" width="9.140625" style="82"/>
    <col min="6145" max="6145" width="6.7109375" style="82" customWidth="1"/>
    <col min="6146" max="6146" width="3.5703125" style="82" customWidth="1"/>
    <col min="6147" max="6147" width="14.28515625" style="82" customWidth="1"/>
    <col min="6148" max="6148" width="17.42578125" style="82" customWidth="1"/>
    <col min="6149" max="6149" width="2.7109375" style="82" customWidth="1"/>
    <col min="6150" max="6150" width="7.42578125" style="82" customWidth="1"/>
    <col min="6151" max="6151" width="7.28515625" style="82" customWidth="1"/>
    <col min="6152" max="6152" width="5.28515625" style="82" customWidth="1"/>
    <col min="6153" max="6153" width="5.42578125" style="82" customWidth="1"/>
    <col min="6154" max="6154" width="6.140625" style="82" customWidth="1"/>
    <col min="6155" max="6155" width="5.7109375" style="82" customWidth="1"/>
    <col min="6156" max="6157" width="6.7109375" style="82" customWidth="1"/>
    <col min="6158" max="6158" width="7.28515625" style="82" customWidth="1"/>
    <col min="6159" max="6159" width="7.42578125" style="82" customWidth="1"/>
    <col min="6160" max="6160" width="6.5703125" style="82" customWidth="1"/>
    <col min="6161" max="6161" width="5.7109375" style="82" bestFit="1" customWidth="1"/>
    <col min="6162" max="6162" width="4" style="82" customWidth="1"/>
    <col min="6163" max="6163" width="6.5703125" style="82" customWidth="1"/>
    <col min="6164" max="6164" width="6.42578125" style="82" customWidth="1"/>
    <col min="6165" max="6165" width="7.85546875" style="82" bestFit="1" customWidth="1"/>
    <col min="6166" max="6166" width="9.140625" style="82"/>
    <col min="6167" max="6167" width="9.5703125" style="82" bestFit="1" customWidth="1"/>
    <col min="6168" max="6400" width="9.140625" style="82"/>
    <col min="6401" max="6401" width="6.7109375" style="82" customWidth="1"/>
    <col min="6402" max="6402" width="3.5703125" style="82" customWidth="1"/>
    <col min="6403" max="6403" width="14.28515625" style="82" customWidth="1"/>
    <col min="6404" max="6404" width="17.42578125" style="82" customWidth="1"/>
    <col min="6405" max="6405" width="2.7109375" style="82" customWidth="1"/>
    <col min="6406" max="6406" width="7.42578125" style="82" customWidth="1"/>
    <col min="6407" max="6407" width="7.28515625" style="82" customWidth="1"/>
    <col min="6408" max="6408" width="5.28515625" style="82" customWidth="1"/>
    <col min="6409" max="6409" width="5.42578125" style="82" customWidth="1"/>
    <col min="6410" max="6410" width="6.140625" style="82" customWidth="1"/>
    <col min="6411" max="6411" width="5.7109375" style="82" customWidth="1"/>
    <col min="6412" max="6413" width="6.7109375" style="82" customWidth="1"/>
    <col min="6414" max="6414" width="7.28515625" style="82" customWidth="1"/>
    <col min="6415" max="6415" width="7.42578125" style="82" customWidth="1"/>
    <col min="6416" max="6416" width="6.5703125" style="82" customWidth="1"/>
    <col min="6417" max="6417" width="5.7109375" style="82" bestFit="1" customWidth="1"/>
    <col min="6418" max="6418" width="4" style="82" customWidth="1"/>
    <col min="6419" max="6419" width="6.5703125" style="82" customWidth="1"/>
    <col min="6420" max="6420" width="6.42578125" style="82" customWidth="1"/>
    <col min="6421" max="6421" width="7.85546875" style="82" bestFit="1" customWidth="1"/>
    <col min="6422" max="6422" width="9.140625" style="82"/>
    <col min="6423" max="6423" width="9.5703125" style="82" bestFit="1" customWidth="1"/>
    <col min="6424" max="6656" width="9.140625" style="82"/>
    <col min="6657" max="6657" width="6.7109375" style="82" customWidth="1"/>
    <col min="6658" max="6658" width="3.5703125" style="82" customWidth="1"/>
    <col min="6659" max="6659" width="14.28515625" style="82" customWidth="1"/>
    <col min="6660" max="6660" width="17.42578125" style="82" customWidth="1"/>
    <col min="6661" max="6661" width="2.7109375" style="82" customWidth="1"/>
    <col min="6662" max="6662" width="7.42578125" style="82" customWidth="1"/>
    <col min="6663" max="6663" width="7.28515625" style="82" customWidth="1"/>
    <col min="6664" max="6664" width="5.28515625" style="82" customWidth="1"/>
    <col min="6665" max="6665" width="5.42578125" style="82" customWidth="1"/>
    <col min="6666" max="6666" width="6.140625" style="82" customWidth="1"/>
    <col min="6667" max="6667" width="5.7109375" style="82" customWidth="1"/>
    <col min="6668" max="6669" width="6.7109375" style="82" customWidth="1"/>
    <col min="6670" max="6670" width="7.28515625" style="82" customWidth="1"/>
    <col min="6671" max="6671" width="7.42578125" style="82" customWidth="1"/>
    <col min="6672" max="6672" width="6.5703125" style="82" customWidth="1"/>
    <col min="6673" max="6673" width="5.7109375" style="82" bestFit="1" customWidth="1"/>
    <col min="6674" max="6674" width="4" style="82" customWidth="1"/>
    <col min="6675" max="6675" width="6.5703125" style="82" customWidth="1"/>
    <col min="6676" max="6676" width="6.42578125" style="82" customWidth="1"/>
    <col min="6677" max="6677" width="7.85546875" style="82" bestFit="1" customWidth="1"/>
    <col min="6678" max="6678" width="9.140625" style="82"/>
    <col min="6679" max="6679" width="9.5703125" style="82" bestFit="1" customWidth="1"/>
    <col min="6680" max="6912" width="9.140625" style="82"/>
    <col min="6913" max="6913" width="6.7109375" style="82" customWidth="1"/>
    <col min="6914" max="6914" width="3.5703125" style="82" customWidth="1"/>
    <col min="6915" max="6915" width="14.28515625" style="82" customWidth="1"/>
    <col min="6916" max="6916" width="17.42578125" style="82" customWidth="1"/>
    <col min="6917" max="6917" width="2.7109375" style="82" customWidth="1"/>
    <col min="6918" max="6918" width="7.42578125" style="82" customWidth="1"/>
    <col min="6919" max="6919" width="7.28515625" style="82" customWidth="1"/>
    <col min="6920" max="6920" width="5.28515625" style="82" customWidth="1"/>
    <col min="6921" max="6921" width="5.42578125" style="82" customWidth="1"/>
    <col min="6922" max="6922" width="6.140625" style="82" customWidth="1"/>
    <col min="6923" max="6923" width="5.7109375" style="82" customWidth="1"/>
    <col min="6924" max="6925" width="6.7109375" style="82" customWidth="1"/>
    <col min="6926" max="6926" width="7.28515625" style="82" customWidth="1"/>
    <col min="6927" max="6927" width="7.42578125" style="82" customWidth="1"/>
    <col min="6928" max="6928" width="6.5703125" style="82" customWidth="1"/>
    <col min="6929" max="6929" width="5.7109375" style="82" bestFit="1" customWidth="1"/>
    <col min="6930" max="6930" width="4" style="82" customWidth="1"/>
    <col min="6931" max="6931" width="6.5703125" style="82" customWidth="1"/>
    <col min="6932" max="6932" width="6.42578125" style="82" customWidth="1"/>
    <col min="6933" max="6933" width="7.85546875" style="82" bestFit="1" customWidth="1"/>
    <col min="6934" max="6934" width="9.140625" style="82"/>
    <col min="6935" max="6935" width="9.5703125" style="82" bestFit="1" customWidth="1"/>
    <col min="6936" max="7168" width="9.140625" style="82"/>
    <col min="7169" max="7169" width="6.7109375" style="82" customWidth="1"/>
    <col min="7170" max="7170" width="3.5703125" style="82" customWidth="1"/>
    <col min="7171" max="7171" width="14.28515625" style="82" customWidth="1"/>
    <col min="7172" max="7172" width="17.42578125" style="82" customWidth="1"/>
    <col min="7173" max="7173" width="2.7109375" style="82" customWidth="1"/>
    <col min="7174" max="7174" width="7.42578125" style="82" customWidth="1"/>
    <col min="7175" max="7175" width="7.28515625" style="82" customWidth="1"/>
    <col min="7176" max="7176" width="5.28515625" style="82" customWidth="1"/>
    <col min="7177" max="7177" width="5.42578125" style="82" customWidth="1"/>
    <col min="7178" max="7178" width="6.140625" style="82" customWidth="1"/>
    <col min="7179" max="7179" width="5.7109375" style="82" customWidth="1"/>
    <col min="7180" max="7181" width="6.7109375" style="82" customWidth="1"/>
    <col min="7182" max="7182" width="7.28515625" style="82" customWidth="1"/>
    <col min="7183" max="7183" width="7.42578125" style="82" customWidth="1"/>
    <col min="7184" max="7184" width="6.5703125" style="82" customWidth="1"/>
    <col min="7185" max="7185" width="5.7109375" style="82" bestFit="1" customWidth="1"/>
    <col min="7186" max="7186" width="4" style="82" customWidth="1"/>
    <col min="7187" max="7187" width="6.5703125" style="82" customWidth="1"/>
    <col min="7188" max="7188" width="6.42578125" style="82" customWidth="1"/>
    <col min="7189" max="7189" width="7.85546875" style="82" bestFit="1" customWidth="1"/>
    <col min="7190" max="7190" width="9.140625" style="82"/>
    <col min="7191" max="7191" width="9.5703125" style="82" bestFit="1" customWidth="1"/>
    <col min="7192" max="7424" width="9.140625" style="82"/>
    <col min="7425" max="7425" width="6.7109375" style="82" customWidth="1"/>
    <col min="7426" max="7426" width="3.5703125" style="82" customWidth="1"/>
    <col min="7427" max="7427" width="14.28515625" style="82" customWidth="1"/>
    <col min="7428" max="7428" width="17.42578125" style="82" customWidth="1"/>
    <col min="7429" max="7429" width="2.7109375" style="82" customWidth="1"/>
    <col min="7430" max="7430" width="7.42578125" style="82" customWidth="1"/>
    <col min="7431" max="7431" width="7.28515625" style="82" customWidth="1"/>
    <col min="7432" max="7432" width="5.28515625" style="82" customWidth="1"/>
    <col min="7433" max="7433" width="5.42578125" style="82" customWidth="1"/>
    <col min="7434" max="7434" width="6.140625" style="82" customWidth="1"/>
    <col min="7435" max="7435" width="5.7109375" style="82" customWidth="1"/>
    <col min="7436" max="7437" width="6.7109375" style="82" customWidth="1"/>
    <col min="7438" max="7438" width="7.28515625" style="82" customWidth="1"/>
    <col min="7439" max="7439" width="7.42578125" style="82" customWidth="1"/>
    <col min="7440" max="7440" width="6.5703125" style="82" customWidth="1"/>
    <col min="7441" max="7441" width="5.7109375" style="82" bestFit="1" customWidth="1"/>
    <col min="7442" max="7442" width="4" style="82" customWidth="1"/>
    <col min="7443" max="7443" width="6.5703125" style="82" customWidth="1"/>
    <col min="7444" max="7444" width="6.42578125" style="82" customWidth="1"/>
    <col min="7445" max="7445" width="7.85546875" style="82" bestFit="1" customWidth="1"/>
    <col min="7446" max="7446" width="9.140625" style="82"/>
    <col min="7447" max="7447" width="9.5703125" style="82" bestFit="1" customWidth="1"/>
    <col min="7448" max="7680" width="9.140625" style="82"/>
    <col min="7681" max="7681" width="6.7109375" style="82" customWidth="1"/>
    <col min="7682" max="7682" width="3.5703125" style="82" customWidth="1"/>
    <col min="7683" max="7683" width="14.28515625" style="82" customWidth="1"/>
    <col min="7684" max="7684" width="17.42578125" style="82" customWidth="1"/>
    <col min="7685" max="7685" width="2.7109375" style="82" customWidth="1"/>
    <col min="7686" max="7686" width="7.42578125" style="82" customWidth="1"/>
    <col min="7687" max="7687" width="7.28515625" style="82" customWidth="1"/>
    <col min="7688" max="7688" width="5.28515625" style="82" customWidth="1"/>
    <col min="7689" max="7689" width="5.42578125" style="82" customWidth="1"/>
    <col min="7690" max="7690" width="6.140625" style="82" customWidth="1"/>
    <col min="7691" max="7691" width="5.7109375" style="82" customWidth="1"/>
    <col min="7692" max="7693" width="6.7109375" style="82" customWidth="1"/>
    <col min="7694" max="7694" width="7.28515625" style="82" customWidth="1"/>
    <col min="7695" max="7695" width="7.42578125" style="82" customWidth="1"/>
    <col min="7696" max="7696" width="6.5703125" style="82" customWidth="1"/>
    <col min="7697" max="7697" width="5.7109375" style="82" bestFit="1" customWidth="1"/>
    <col min="7698" max="7698" width="4" style="82" customWidth="1"/>
    <col min="7699" max="7699" width="6.5703125" style="82" customWidth="1"/>
    <col min="7700" max="7700" width="6.42578125" style="82" customWidth="1"/>
    <col min="7701" max="7701" width="7.85546875" style="82" bestFit="1" customWidth="1"/>
    <col min="7702" max="7702" width="9.140625" style="82"/>
    <col min="7703" max="7703" width="9.5703125" style="82" bestFit="1" customWidth="1"/>
    <col min="7704" max="7936" width="9.140625" style="82"/>
    <col min="7937" max="7937" width="6.7109375" style="82" customWidth="1"/>
    <col min="7938" max="7938" width="3.5703125" style="82" customWidth="1"/>
    <col min="7939" max="7939" width="14.28515625" style="82" customWidth="1"/>
    <col min="7940" max="7940" width="17.42578125" style="82" customWidth="1"/>
    <col min="7941" max="7941" width="2.7109375" style="82" customWidth="1"/>
    <col min="7942" max="7942" width="7.42578125" style="82" customWidth="1"/>
    <col min="7943" max="7943" width="7.28515625" style="82" customWidth="1"/>
    <col min="7944" max="7944" width="5.28515625" style="82" customWidth="1"/>
    <col min="7945" max="7945" width="5.42578125" style="82" customWidth="1"/>
    <col min="7946" max="7946" width="6.140625" style="82" customWidth="1"/>
    <col min="7947" max="7947" width="5.7109375" style="82" customWidth="1"/>
    <col min="7948" max="7949" width="6.7109375" style="82" customWidth="1"/>
    <col min="7950" max="7950" width="7.28515625" style="82" customWidth="1"/>
    <col min="7951" max="7951" width="7.42578125" style="82" customWidth="1"/>
    <col min="7952" max="7952" width="6.5703125" style="82" customWidth="1"/>
    <col min="7953" max="7953" width="5.7109375" style="82" bestFit="1" customWidth="1"/>
    <col min="7954" max="7954" width="4" style="82" customWidth="1"/>
    <col min="7955" max="7955" width="6.5703125" style="82" customWidth="1"/>
    <col min="7956" max="7956" width="6.42578125" style="82" customWidth="1"/>
    <col min="7957" max="7957" width="7.85546875" style="82" bestFit="1" customWidth="1"/>
    <col min="7958" max="7958" width="9.140625" style="82"/>
    <col min="7959" max="7959" width="9.5703125" style="82" bestFit="1" customWidth="1"/>
    <col min="7960" max="8192" width="9.140625" style="82"/>
    <col min="8193" max="8193" width="6.7109375" style="82" customWidth="1"/>
    <col min="8194" max="8194" width="3.5703125" style="82" customWidth="1"/>
    <col min="8195" max="8195" width="14.28515625" style="82" customWidth="1"/>
    <col min="8196" max="8196" width="17.42578125" style="82" customWidth="1"/>
    <col min="8197" max="8197" width="2.7109375" style="82" customWidth="1"/>
    <col min="8198" max="8198" width="7.42578125" style="82" customWidth="1"/>
    <col min="8199" max="8199" width="7.28515625" style="82" customWidth="1"/>
    <col min="8200" max="8200" width="5.28515625" style="82" customWidth="1"/>
    <col min="8201" max="8201" width="5.42578125" style="82" customWidth="1"/>
    <col min="8202" max="8202" width="6.140625" style="82" customWidth="1"/>
    <col min="8203" max="8203" width="5.7109375" style="82" customWidth="1"/>
    <col min="8204" max="8205" width="6.7109375" style="82" customWidth="1"/>
    <col min="8206" max="8206" width="7.28515625" style="82" customWidth="1"/>
    <col min="8207" max="8207" width="7.42578125" style="82" customWidth="1"/>
    <col min="8208" max="8208" width="6.5703125" style="82" customWidth="1"/>
    <col min="8209" max="8209" width="5.7109375" style="82" bestFit="1" customWidth="1"/>
    <col min="8210" max="8210" width="4" style="82" customWidth="1"/>
    <col min="8211" max="8211" width="6.5703125" style="82" customWidth="1"/>
    <col min="8212" max="8212" width="6.42578125" style="82" customWidth="1"/>
    <col min="8213" max="8213" width="7.85546875" style="82" bestFit="1" customWidth="1"/>
    <col min="8214" max="8214" width="9.140625" style="82"/>
    <col min="8215" max="8215" width="9.5703125" style="82" bestFit="1" customWidth="1"/>
    <col min="8216" max="8448" width="9.140625" style="82"/>
    <col min="8449" max="8449" width="6.7109375" style="82" customWidth="1"/>
    <col min="8450" max="8450" width="3.5703125" style="82" customWidth="1"/>
    <col min="8451" max="8451" width="14.28515625" style="82" customWidth="1"/>
    <col min="8452" max="8452" width="17.42578125" style="82" customWidth="1"/>
    <col min="8453" max="8453" width="2.7109375" style="82" customWidth="1"/>
    <col min="8454" max="8454" width="7.42578125" style="82" customWidth="1"/>
    <col min="8455" max="8455" width="7.28515625" style="82" customWidth="1"/>
    <col min="8456" max="8456" width="5.28515625" style="82" customWidth="1"/>
    <col min="8457" max="8457" width="5.42578125" style="82" customWidth="1"/>
    <col min="8458" max="8458" width="6.140625" style="82" customWidth="1"/>
    <col min="8459" max="8459" width="5.7109375" style="82" customWidth="1"/>
    <col min="8460" max="8461" width="6.7109375" style="82" customWidth="1"/>
    <col min="8462" max="8462" width="7.28515625" style="82" customWidth="1"/>
    <col min="8463" max="8463" width="7.42578125" style="82" customWidth="1"/>
    <col min="8464" max="8464" width="6.5703125" style="82" customWidth="1"/>
    <col min="8465" max="8465" width="5.7109375" style="82" bestFit="1" customWidth="1"/>
    <col min="8466" max="8466" width="4" style="82" customWidth="1"/>
    <col min="8467" max="8467" width="6.5703125" style="82" customWidth="1"/>
    <col min="8468" max="8468" width="6.42578125" style="82" customWidth="1"/>
    <col min="8469" max="8469" width="7.85546875" style="82" bestFit="1" customWidth="1"/>
    <col min="8470" max="8470" width="9.140625" style="82"/>
    <col min="8471" max="8471" width="9.5703125" style="82" bestFit="1" customWidth="1"/>
    <col min="8472" max="8704" width="9.140625" style="82"/>
    <col min="8705" max="8705" width="6.7109375" style="82" customWidth="1"/>
    <col min="8706" max="8706" width="3.5703125" style="82" customWidth="1"/>
    <col min="8707" max="8707" width="14.28515625" style="82" customWidth="1"/>
    <col min="8708" max="8708" width="17.42578125" style="82" customWidth="1"/>
    <col min="8709" max="8709" width="2.7109375" style="82" customWidth="1"/>
    <col min="8710" max="8710" width="7.42578125" style="82" customWidth="1"/>
    <col min="8711" max="8711" width="7.28515625" style="82" customWidth="1"/>
    <col min="8712" max="8712" width="5.28515625" style="82" customWidth="1"/>
    <col min="8713" max="8713" width="5.42578125" style="82" customWidth="1"/>
    <col min="8714" max="8714" width="6.140625" style="82" customWidth="1"/>
    <col min="8715" max="8715" width="5.7109375" style="82" customWidth="1"/>
    <col min="8716" max="8717" width="6.7109375" style="82" customWidth="1"/>
    <col min="8718" max="8718" width="7.28515625" style="82" customWidth="1"/>
    <col min="8719" max="8719" width="7.42578125" style="82" customWidth="1"/>
    <col min="8720" max="8720" width="6.5703125" style="82" customWidth="1"/>
    <col min="8721" max="8721" width="5.7109375" style="82" bestFit="1" customWidth="1"/>
    <col min="8722" max="8722" width="4" style="82" customWidth="1"/>
    <col min="8723" max="8723" width="6.5703125" style="82" customWidth="1"/>
    <col min="8724" max="8724" width="6.42578125" style="82" customWidth="1"/>
    <col min="8725" max="8725" width="7.85546875" style="82" bestFit="1" customWidth="1"/>
    <col min="8726" max="8726" width="9.140625" style="82"/>
    <col min="8727" max="8727" width="9.5703125" style="82" bestFit="1" customWidth="1"/>
    <col min="8728" max="8960" width="9.140625" style="82"/>
    <col min="8961" max="8961" width="6.7109375" style="82" customWidth="1"/>
    <col min="8962" max="8962" width="3.5703125" style="82" customWidth="1"/>
    <col min="8963" max="8963" width="14.28515625" style="82" customWidth="1"/>
    <col min="8964" max="8964" width="17.42578125" style="82" customWidth="1"/>
    <col min="8965" max="8965" width="2.7109375" style="82" customWidth="1"/>
    <col min="8966" max="8966" width="7.42578125" style="82" customWidth="1"/>
    <col min="8967" max="8967" width="7.28515625" style="82" customWidth="1"/>
    <col min="8968" max="8968" width="5.28515625" style="82" customWidth="1"/>
    <col min="8969" max="8969" width="5.42578125" style="82" customWidth="1"/>
    <col min="8970" max="8970" width="6.140625" style="82" customWidth="1"/>
    <col min="8971" max="8971" width="5.7109375" style="82" customWidth="1"/>
    <col min="8972" max="8973" width="6.7109375" style="82" customWidth="1"/>
    <col min="8974" max="8974" width="7.28515625" style="82" customWidth="1"/>
    <col min="8975" max="8975" width="7.42578125" style="82" customWidth="1"/>
    <col min="8976" max="8976" width="6.5703125" style="82" customWidth="1"/>
    <col min="8977" max="8977" width="5.7109375" style="82" bestFit="1" customWidth="1"/>
    <col min="8978" max="8978" width="4" style="82" customWidth="1"/>
    <col min="8979" max="8979" width="6.5703125" style="82" customWidth="1"/>
    <col min="8980" max="8980" width="6.42578125" style="82" customWidth="1"/>
    <col min="8981" max="8981" width="7.85546875" style="82" bestFit="1" customWidth="1"/>
    <col min="8982" max="8982" width="9.140625" style="82"/>
    <col min="8983" max="8983" width="9.5703125" style="82" bestFit="1" customWidth="1"/>
    <col min="8984" max="9216" width="9.140625" style="82"/>
    <col min="9217" max="9217" width="6.7109375" style="82" customWidth="1"/>
    <col min="9218" max="9218" width="3.5703125" style="82" customWidth="1"/>
    <col min="9219" max="9219" width="14.28515625" style="82" customWidth="1"/>
    <col min="9220" max="9220" width="17.42578125" style="82" customWidth="1"/>
    <col min="9221" max="9221" width="2.7109375" style="82" customWidth="1"/>
    <col min="9222" max="9222" width="7.42578125" style="82" customWidth="1"/>
    <col min="9223" max="9223" width="7.28515625" style="82" customWidth="1"/>
    <col min="9224" max="9224" width="5.28515625" style="82" customWidth="1"/>
    <col min="9225" max="9225" width="5.42578125" style="82" customWidth="1"/>
    <col min="9226" max="9226" width="6.140625" style="82" customWidth="1"/>
    <col min="9227" max="9227" width="5.7109375" style="82" customWidth="1"/>
    <col min="9228" max="9229" width="6.7109375" style="82" customWidth="1"/>
    <col min="9230" max="9230" width="7.28515625" style="82" customWidth="1"/>
    <col min="9231" max="9231" width="7.42578125" style="82" customWidth="1"/>
    <col min="9232" max="9232" width="6.5703125" style="82" customWidth="1"/>
    <col min="9233" max="9233" width="5.7109375" style="82" bestFit="1" customWidth="1"/>
    <col min="9234" max="9234" width="4" style="82" customWidth="1"/>
    <col min="9235" max="9235" width="6.5703125" style="82" customWidth="1"/>
    <col min="9236" max="9236" width="6.42578125" style="82" customWidth="1"/>
    <col min="9237" max="9237" width="7.85546875" style="82" bestFit="1" customWidth="1"/>
    <col min="9238" max="9238" width="9.140625" style="82"/>
    <col min="9239" max="9239" width="9.5703125" style="82" bestFit="1" customWidth="1"/>
    <col min="9240" max="9472" width="9.140625" style="82"/>
    <col min="9473" max="9473" width="6.7109375" style="82" customWidth="1"/>
    <col min="9474" max="9474" width="3.5703125" style="82" customWidth="1"/>
    <col min="9475" max="9475" width="14.28515625" style="82" customWidth="1"/>
    <col min="9476" max="9476" width="17.42578125" style="82" customWidth="1"/>
    <col min="9477" max="9477" width="2.7109375" style="82" customWidth="1"/>
    <col min="9478" max="9478" width="7.42578125" style="82" customWidth="1"/>
    <col min="9479" max="9479" width="7.28515625" style="82" customWidth="1"/>
    <col min="9480" max="9480" width="5.28515625" style="82" customWidth="1"/>
    <col min="9481" max="9481" width="5.42578125" style="82" customWidth="1"/>
    <col min="9482" max="9482" width="6.140625" style="82" customWidth="1"/>
    <col min="9483" max="9483" width="5.7109375" style="82" customWidth="1"/>
    <col min="9484" max="9485" width="6.7109375" style="82" customWidth="1"/>
    <col min="9486" max="9486" width="7.28515625" style="82" customWidth="1"/>
    <col min="9487" max="9487" width="7.42578125" style="82" customWidth="1"/>
    <col min="9488" max="9488" width="6.5703125" style="82" customWidth="1"/>
    <col min="9489" max="9489" width="5.7109375" style="82" bestFit="1" customWidth="1"/>
    <col min="9490" max="9490" width="4" style="82" customWidth="1"/>
    <col min="9491" max="9491" width="6.5703125" style="82" customWidth="1"/>
    <col min="9492" max="9492" width="6.42578125" style="82" customWidth="1"/>
    <col min="9493" max="9493" width="7.85546875" style="82" bestFit="1" customWidth="1"/>
    <col min="9494" max="9494" width="9.140625" style="82"/>
    <col min="9495" max="9495" width="9.5703125" style="82" bestFit="1" customWidth="1"/>
    <col min="9496" max="9728" width="9.140625" style="82"/>
    <col min="9729" max="9729" width="6.7109375" style="82" customWidth="1"/>
    <col min="9730" max="9730" width="3.5703125" style="82" customWidth="1"/>
    <col min="9731" max="9731" width="14.28515625" style="82" customWidth="1"/>
    <col min="9732" max="9732" width="17.42578125" style="82" customWidth="1"/>
    <col min="9733" max="9733" width="2.7109375" style="82" customWidth="1"/>
    <col min="9734" max="9734" width="7.42578125" style="82" customWidth="1"/>
    <col min="9735" max="9735" width="7.28515625" style="82" customWidth="1"/>
    <col min="9736" max="9736" width="5.28515625" style="82" customWidth="1"/>
    <col min="9737" max="9737" width="5.42578125" style="82" customWidth="1"/>
    <col min="9738" max="9738" width="6.140625" style="82" customWidth="1"/>
    <col min="9739" max="9739" width="5.7109375" style="82" customWidth="1"/>
    <col min="9740" max="9741" width="6.7109375" style="82" customWidth="1"/>
    <col min="9742" max="9742" width="7.28515625" style="82" customWidth="1"/>
    <col min="9743" max="9743" width="7.42578125" style="82" customWidth="1"/>
    <col min="9744" max="9744" width="6.5703125" style="82" customWidth="1"/>
    <col min="9745" max="9745" width="5.7109375" style="82" bestFit="1" customWidth="1"/>
    <col min="9746" max="9746" width="4" style="82" customWidth="1"/>
    <col min="9747" max="9747" width="6.5703125" style="82" customWidth="1"/>
    <col min="9748" max="9748" width="6.42578125" style="82" customWidth="1"/>
    <col min="9749" max="9749" width="7.85546875" style="82" bestFit="1" customWidth="1"/>
    <col min="9750" max="9750" width="9.140625" style="82"/>
    <col min="9751" max="9751" width="9.5703125" style="82" bestFit="1" customWidth="1"/>
    <col min="9752" max="9984" width="9.140625" style="82"/>
    <col min="9985" max="9985" width="6.7109375" style="82" customWidth="1"/>
    <col min="9986" max="9986" width="3.5703125" style="82" customWidth="1"/>
    <col min="9987" max="9987" width="14.28515625" style="82" customWidth="1"/>
    <col min="9988" max="9988" width="17.42578125" style="82" customWidth="1"/>
    <col min="9989" max="9989" width="2.7109375" style="82" customWidth="1"/>
    <col min="9990" max="9990" width="7.42578125" style="82" customWidth="1"/>
    <col min="9991" max="9991" width="7.28515625" style="82" customWidth="1"/>
    <col min="9992" max="9992" width="5.28515625" style="82" customWidth="1"/>
    <col min="9993" max="9993" width="5.42578125" style="82" customWidth="1"/>
    <col min="9994" max="9994" width="6.140625" style="82" customWidth="1"/>
    <col min="9995" max="9995" width="5.7109375" style="82" customWidth="1"/>
    <col min="9996" max="9997" width="6.7109375" style="82" customWidth="1"/>
    <col min="9998" max="9998" width="7.28515625" style="82" customWidth="1"/>
    <col min="9999" max="9999" width="7.42578125" style="82" customWidth="1"/>
    <col min="10000" max="10000" width="6.5703125" style="82" customWidth="1"/>
    <col min="10001" max="10001" width="5.7109375" style="82" bestFit="1" customWidth="1"/>
    <col min="10002" max="10002" width="4" style="82" customWidth="1"/>
    <col min="10003" max="10003" width="6.5703125" style="82" customWidth="1"/>
    <col min="10004" max="10004" width="6.42578125" style="82" customWidth="1"/>
    <col min="10005" max="10005" width="7.85546875" style="82" bestFit="1" customWidth="1"/>
    <col min="10006" max="10006" width="9.140625" style="82"/>
    <col min="10007" max="10007" width="9.5703125" style="82" bestFit="1" customWidth="1"/>
    <col min="10008" max="10240" width="9.140625" style="82"/>
    <col min="10241" max="10241" width="6.7109375" style="82" customWidth="1"/>
    <col min="10242" max="10242" width="3.5703125" style="82" customWidth="1"/>
    <col min="10243" max="10243" width="14.28515625" style="82" customWidth="1"/>
    <col min="10244" max="10244" width="17.42578125" style="82" customWidth="1"/>
    <col min="10245" max="10245" width="2.7109375" style="82" customWidth="1"/>
    <col min="10246" max="10246" width="7.42578125" style="82" customWidth="1"/>
    <col min="10247" max="10247" width="7.28515625" style="82" customWidth="1"/>
    <col min="10248" max="10248" width="5.28515625" style="82" customWidth="1"/>
    <col min="10249" max="10249" width="5.42578125" style="82" customWidth="1"/>
    <col min="10250" max="10250" width="6.140625" style="82" customWidth="1"/>
    <col min="10251" max="10251" width="5.7109375" style="82" customWidth="1"/>
    <col min="10252" max="10253" width="6.7109375" style="82" customWidth="1"/>
    <col min="10254" max="10254" width="7.28515625" style="82" customWidth="1"/>
    <col min="10255" max="10255" width="7.42578125" style="82" customWidth="1"/>
    <col min="10256" max="10256" width="6.5703125" style="82" customWidth="1"/>
    <col min="10257" max="10257" width="5.7109375" style="82" bestFit="1" customWidth="1"/>
    <col min="10258" max="10258" width="4" style="82" customWidth="1"/>
    <col min="10259" max="10259" width="6.5703125" style="82" customWidth="1"/>
    <col min="10260" max="10260" width="6.42578125" style="82" customWidth="1"/>
    <col min="10261" max="10261" width="7.85546875" style="82" bestFit="1" customWidth="1"/>
    <col min="10262" max="10262" width="9.140625" style="82"/>
    <col min="10263" max="10263" width="9.5703125" style="82" bestFit="1" customWidth="1"/>
    <col min="10264" max="10496" width="9.140625" style="82"/>
    <col min="10497" max="10497" width="6.7109375" style="82" customWidth="1"/>
    <col min="10498" max="10498" width="3.5703125" style="82" customWidth="1"/>
    <col min="10499" max="10499" width="14.28515625" style="82" customWidth="1"/>
    <col min="10500" max="10500" width="17.42578125" style="82" customWidth="1"/>
    <col min="10501" max="10501" width="2.7109375" style="82" customWidth="1"/>
    <col min="10502" max="10502" width="7.42578125" style="82" customWidth="1"/>
    <col min="10503" max="10503" width="7.28515625" style="82" customWidth="1"/>
    <col min="10504" max="10504" width="5.28515625" style="82" customWidth="1"/>
    <col min="10505" max="10505" width="5.42578125" style="82" customWidth="1"/>
    <col min="10506" max="10506" width="6.140625" style="82" customWidth="1"/>
    <col min="10507" max="10507" width="5.7109375" style="82" customWidth="1"/>
    <col min="10508" max="10509" width="6.7109375" style="82" customWidth="1"/>
    <col min="10510" max="10510" width="7.28515625" style="82" customWidth="1"/>
    <col min="10511" max="10511" width="7.42578125" style="82" customWidth="1"/>
    <col min="10512" max="10512" width="6.5703125" style="82" customWidth="1"/>
    <col min="10513" max="10513" width="5.7109375" style="82" bestFit="1" customWidth="1"/>
    <col min="10514" max="10514" width="4" style="82" customWidth="1"/>
    <col min="10515" max="10515" width="6.5703125" style="82" customWidth="1"/>
    <col min="10516" max="10516" width="6.42578125" style="82" customWidth="1"/>
    <col min="10517" max="10517" width="7.85546875" style="82" bestFit="1" customWidth="1"/>
    <col min="10518" max="10518" width="9.140625" style="82"/>
    <col min="10519" max="10519" width="9.5703125" style="82" bestFit="1" customWidth="1"/>
    <col min="10520" max="10752" width="9.140625" style="82"/>
    <col min="10753" max="10753" width="6.7109375" style="82" customWidth="1"/>
    <col min="10754" max="10754" width="3.5703125" style="82" customWidth="1"/>
    <col min="10755" max="10755" width="14.28515625" style="82" customWidth="1"/>
    <col min="10756" max="10756" width="17.42578125" style="82" customWidth="1"/>
    <col min="10757" max="10757" width="2.7109375" style="82" customWidth="1"/>
    <col min="10758" max="10758" width="7.42578125" style="82" customWidth="1"/>
    <col min="10759" max="10759" width="7.28515625" style="82" customWidth="1"/>
    <col min="10760" max="10760" width="5.28515625" style="82" customWidth="1"/>
    <col min="10761" max="10761" width="5.42578125" style="82" customWidth="1"/>
    <col min="10762" max="10762" width="6.140625" style="82" customWidth="1"/>
    <col min="10763" max="10763" width="5.7109375" style="82" customWidth="1"/>
    <col min="10764" max="10765" width="6.7109375" style="82" customWidth="1"/>
    <col min="10766" max="10766" width="7.28515625" style="82" customWidth="1"/>
    <col min="10767" max="10767" width="7.42578125" style="82" customWidth="1"/>
    <col min="10768" max="10768" width="6.5703125" style="82" customWidth="1"/>
    <col min="10769" max="10769" width="5.7109375" style="82" bestFit="1" customWidth="1"/>
    <col min="10770" max="10770" width="4" style="82" customWidth="1"/>
    <col min="10771" max="10771" width="6.5703125" style="82" customWidth="1"/>
    <col min="10772" max="10772" width="6.42578125" style="82" customWidth="1"/>
    <col min="10773" max="10773" width="7.85546875" style="82" bestFit="1" customWidth="1"/>
    <col min="10774" max="10774" width="9.140625" style="82"/>
    <col min="10775" max="10775" width="9.5703125" style="82" bestFit="1" customWidth="1"/>
    <col min="10776" max="11008" width="9.140625" style="82"/>
    <col min="11009" max="11009" width="6.7109375" style="82" customWidth="1"/>
    <col min="11010" max="11010" width="3.5703125" style="82" customWidth="1"/>
    <col min="11011" max="11011" width="14.28515625" style="82" customWidth="1"/>
    <col min="11012" max="11012" width="17.42578125" style="82" customWidth="1"/>
    <col min="11013" max="11013" width="2.7109375" style="82" customWidth="1"/>
    <col min="11014" max="11014" width="7.42578125" style="82" customWidth="1"/>
    <col min="11015" max="11015" width="7.28515625" style="82" customWidth="1"/>
    <col min="11016" max="11016" width="5.28515625" style="82" customWidth="1"/>
    <col min="11017" max="11017" width="5.42578125" style="82" customWidth="1"/>
    <col min="11018" max="11018" width="6.140625" style="82" customWidth="1"/>
    <col min="11019" max="11019" width="5.7109375" style="82" customWidth="1"/>
    <col min="11020" max="11021" width="6.7109375" style="82" customWidth="1"/>
    <col min="11022" max="11022" width="7.28515625" style="82" customWidth="1"/>
    <col min="11023" max="11023" width="7.42578125" style="82" customWidth="1"/>
    <col min="11024" max="11024" width="6.5703125" style="82" customWidth="1"/>
    <col min="11025" max="11025" width="5.7109375" style="82" bestFit="1" customWidth="1"/>
    <col min="11026" max="11026" width="4" style="82" customWidth="1"/>
    <col min="11027" max="11027" width="6.5703125" style="82" customWidth="1"/>
    <col min="11028" max="11028" width="6.42578125" style="82" customWidth="1"/>
    <col min="11029" max="11029" width="7.85546875" style="82" bestFit="1" customWidth="1"/>
    <col min="11030" max="11030" width="9.140625" style="82"/>
    <col min="11031" max="11031" width="9.5703125" style="82" bestFit="1" customWidth="1"/>
    <col min="11032" max="11264" width="9.140625" style="82"/>
    <col min="11265" max="11265" width="6.7109375" style="82" customWidth="1"/>
    <col min="11266" max="11266" width="3.5703125" style="82" customWidth="1"/>
    <col min="11267" max="11267" width="14.28515625" style="82" customWidth="1"/>
    <col min="11268" max="11268" width="17.42578125" style="82" customWidth="1"/>
    <col min="11269" max="11269" width="2.7109375" style="82" customWidth="1"/>
    <col min="11270" max="11270" width="7.42578125" style="82" customWidth="1"/>
    <col min="11271" max="11271" width="7.28515625" style="82" customWidth="1"/>
    <col min="11272" max="11272" width="5.28515625" style="82" customWidth="1"/>
    <col min="11273" max="11273" width="5.42578125" style="82" customWidth="1"/>
    <col min="11274" max="11274" width="6.140625" style="82" customWidth="1"/>
    <col min="11275" max="11275" width="5.7109375" style="82" customWidth="1"/>
    <col min="11276" max="11277" width="6.7109375" style="82" customWidth="1"/>
    <col min="11278" max="11278" width="7.28515625" style="82" customWidth="1"/>
    <col min="11279" max="11279" width="7.42578125" style="82" customWidth="1"/>
    <col min="11280" max="11280" width="6.5703125" style="82" customWidth="1"/>
    <col min="11281" max="11281" width="5.7109375" style="82" bestFit="1" customWidth="1"/>
    <col min="11282" max="11282" width="4" style="82" customWidth="1"/>
    <col min="11283" max="11283" width="6.5703125" style="82" customWidth="1"/>
    <col min="11284" max="11284" width="6.42578125" style="82" customWidth="1"/>
    <col min="11285" max="11285" width="7.85546875" style="82" bestFit="1" customWidth="1"/>
    <col min="11286" max="11286" width="9.140625" style="82"/>
    <col min="11287" max="11287" width="9.5703125" style="82" bestFit="1" customWidth="1"/>
    <col min="11288" max="11520" width="9.140625" style="82"/>
    <col min="11521" max="11521" width="6.7109375" style="82" customWidth="1"/>
    <col min="11522" max="11522" width="3.5703125" style="82" customWidth="1"/>
    <col min="11523" max="11523" width="14.28515625" style="82" customWidth="1"/>
    <col min="11524" max="11524" width="17.42578125" style="82" customWidth="1"/>
    <col min="11525" max="11525" width="2.7109375" style="82" customWidth="1"/>
    <col min="11526" max="11526" width="7.42578125" style="82" customWidth="1"/>
    <col min="11527" max="11527" width="7.28515625" style="82" customWidth="1"/>
    <col min="11528" max="11528" width="5.28515625" style="82" customWidth="1"/>
    <col min="11529" max="11529" width="5.42578125" style="82" customWidth="1"/>
    <col min="11530" max="11530" width="6.140625" style="82" customWidth="1"/>
    <col min="11531" max="11531" width="5.7109375" style="82" customWidth="1"/>
    <col min="11532" max="11533" width="6.7109375" style="82" customWidth="1"/>
    <col min="11534" max="11534" width="7.28515625" style="82" customWidth="1"/>
    <col min="11535" max="11535" width="7.42578125" style="82" customWidth="1"/>
    <col min="11536" max="11536" width="6.5703125" style="82" customWidth="1"/>
    <col min="11537" max="11537" width="5.7109375" style="82" bestFit="1" customWidth="1"/>
    <col min="11538" max="11538" width="4" style="82" customWidth="1"/>
    <col min="11539" max="11539" width="6.5703125" style="82" customWidth="1"/>
    <col min="11540" max="11540" width="6.42578125" style="82" customWidth="1"/>
    <col min="11541" max="11541" width="7.85546875" style="82" bestFit="1" customWidth="1"/>
    <col min="11542" max="11542" width="9.140625" style="82"/>
    <col min="11543" max="11543" width="9.5703125" style="82" bestFit="1" customWidth="1"/>
    <col min="11544" max="11776" width="9.140625" style="82"/>
    <col min="11777" max="11777" width="6.7109375" style="82" customWidth="1"/>
    <col min="11778" max="11778" width="3.5703125" style="82" customWidth="1"/>
    <col min="11779" max="11779" width="14.28515625" style="82" customWidth="1"/>
    <col min="11780" max="11780" width="17.42578125" style="82" customWidth="1"/>
    <col min="11781" max="11781" width="2.7109375" style="82" customWidth="1"/>
    <col min="11782" max="11782" width="7.42578125" style="82" customWidth="1"/>
    <col min="11783" max="11783" width="7.28515625" style="82" customWidth="1"/>
    <col min="11784" max="11784" width="5.28515625" style="82" customWidth="1"/>
    <col min="11785" max="11785" width="5.42578125" style="82" customWidth="1"/>
    <col min="11786" max="11786" width="6.140625" style="82" customWidth="1"/>
    <col min="11787" max="11787" width="5.7109375" style="82" customWidth="1"/>
    <col min="11788" max="11789" width="6.7109375" style="82" customWidth="1"/>
    <col min="11790" max="11790" width="7.28515625" style="82" customWidth="1"/>
    <col min="11791" max="11791" width="7.42578125" style="82" customWidth="1"/>
    <col min="11792" max="11792" width="6.5703125" style="82" customWidth="1"/>
    <col min="11793" max="11793" width="5.7109375" style="82" bestFit="1" customWidth="1"/>
    <col min="11794" max="11794" width="4" style="82" customWidth="1"/>
    <col min="11795" max="11795" width="6.5703125" style="82" customWidth="1"/>
    <col min="11796" max="11796" width="6.42578125" style="82" customWidth="1"/>
    <col min="11797" max="11797" width="7.85546875" style="82" bestFit="1" customWidth="1"/>
    <col min="11798" max="11798" width="9.140625" style="82"/>
    <col min="11799" max="11799" width="9.5703125" style="82" bestFit="1" customWidth="1"/>
    <col min="11800" max="12032" width="9.140625" style="82"/>
    <col min="12033" max="12033" width="6.7109375" style="82" customWidth="1"/>
    <col min="12034" max="12034" width="3.5703125" style="82" customWidth="1"/>
    <col min="12035" max="12035" width="14.28515625" style="82" customWidth="1"/>
    <col min="12036" max="12036" width="17.42578125" style="82" customWidth="1"/>
    <col min="12037" max="12037" width="2.7109375" style="82" customWidth="1"/>
    <col min="12038" max="12038" width="7.42578125" style="82" customWidth="1"/>
    <col min="12039" max="12039" width="7.28515625" style="82" customWidth="1"/>
    <col min="12040" max="12040" width="5.28515625" style="82" customWidth="1"/>
    <col min="12041" max="12041" width="5.42578125" style="82" customWidth="1"/>
    <col min="12042" max="12042" width="6.140625" style="82" customWidth="1"/>
    <col min="12043" max="12043" width="5.7109375" style="82" customWidth="1"/>
    <col min="12044" max="12045" width="6.7109375" style="82" customWidth="1"/>
    <col min="12046" max="12046" width="7.28515625" style="82" customWidth="1"/>
    <col min="12047" max="12047" width="7.42578125" style="82" customWidth="1"/>
    <col min="12048" max="12048" width="6.5703125" style="82" customWidth="1"/>
    <col min="12049" max="12049" width="5.7109375" style="82" bestFit="1" customWidth="1"/>
    <col min="12050" max="12050" width="4" style="82" customWidth="1"/>
    <col min="12051" max="12051" width="6.5703125" style="82" customWidth="1"/>
    <col min="12052" max="12052" width="6.42578125" style="82" customWidth="1"/>
    <col min="12053" max="12053" width="7.85546875" style="82" bestFit="1" customWidth="1"/>
    <col min="12054" max="12054" width="9.140625" style="82"/>
    <col min="12055" max="12055" width="9.5703125" style="82" bestFit="1" customWidth="1"/>
    <col min="12056" max="12288" width="9.140625" style="82"/>
    <col min="12289" max="12289" width="6.7109375" style="82" customWidth="1"/>
    <col min="12290" max="12290" width="3.5703125" style="82" customWidth="1"/>
    <col min="12291" max="12291" width="14.28515625" style="82" customWidth="1"/>
    <col min="12292" max="12292" width="17.42578125" style="82" customWidth="1"/>
    <col min="12293" max="12293" width="2.7109375" style="82" customWidth="1"/>
    <col min="12294" max="12294" width="7.42578125" style="82" customWidth="1"/>
    <col min="12295" max="12295" width="7.28515625" style="82" customWidth="1"/>
    <col min="12296" max="12296" width="5.28515625" style="82" customWidth="1"/>
    <col min="12297" max="12297" width="5.42578125" style="82" customWidth="1"/>
    <col min="12298" max="12298" width="6.140625" style="82" customWidth="1"/>
    <col min="12299" max="12299" width="5.7109375" style="82" customWidth="1"/>
    <col min="12300" max="12301" width="6.7109375" style="82" customWidth="1"/>
    <col min="12302" max="12302" width="7.28515625" style="82" customWidth="1"/>
    <col min="12303" max="12303" width="7.42578125" style="82" customWidth="1"/>
    <col min="12304" max="12304" width="6.5703125" style="82" customWidth="1"/>
    <col min="12305" max="12305" width="5.7109375" style="82" bestFit="1" customWidth="1"/>
    <col min="12306" max="12306" width="4" style="82" customWidth="1"/>
    <col min="12307" max="12307" width="6.5703125" style="82" customWidth="1"/>
    <col min="12308" max="12308" width="6.42578125" style="82" customWidth="1"/>
    <col min="12309" max="12309" width="7.85546875" style="82" bestFit="1" customWidth="1"/>
    <col min="12310" max="12310" width="9.140625" style="82"/>
    <col min="12311" max="12311" width="9.5703125" style="82" bestFit="1" customWidth="1"/>
    <col min="12312" max="12544" width="9.140625" style="82"/>
    <col min="12545" max="12545" width="6.7109375" style="82" customWidth="1"/>
    <col min="12546" max="12546" width="3.5703125" style="82" customWidth="1"/>
    <col min="12547" max="12547" width="14.28515625" style="82" customWidth="1"/>
    <col min="12548" max="12548" width="17.42578125" style="82" customWidth="1"/>
    <col min="12549" max="12549" width="2.7109375" style="82" customWidth="1"/>
    <col min="12550" max="12550" width="7.42578125" style="82" customWidth="1"/>
    <col min="12551" max="12551" width="7.28515625" style="82" customWidth="1"/>
    <col min="12552" max="12552" width="5.28515625" style="82" customWidth="1"/>
    <col min="12553" max="12553" width="5.42578125" style="82" customWidth="1"/>
    <col min="12554" max="12554" width="6.140625" style="82" customWidth="1"/>
    <col min="12555" max="12555" width="5.7109375" style="82" customWidth="1"/>
    <col min="12556" max="12557" width="6.7109375" style="82" customWidth="1"/>
    <col min="12558" max="12558" width="7.28515625" style="82" customWidth="1"/>
    <col min="12559" max="12559" width="7.42578125" style="82" customWidth="1"/>
    <col min="12560" max="12560" width="6.5703125" style="82" customWidth="1"/>
    <col min="12561" max="12561" width="5.7109375" style="82" bestFit="1" customWidth="1"/>
    <col min="12562" max="12562" width="4" style="82" customWidth="1"/>
    <col min="12563" max="12563" width="6.5703125" style="82" customWidth="1"/>
    <col min="12564" max="12564" width="6.42578125" style="82" customWidth="1"/>
    <col min="12565" max="12565" width="7.85546875" style="82" bestFit="1" customWidth="1"/>
    <col min="12566" max="12566" width="9.140625" style="82"/>
    <col min="12567" max="12567" width="9.5703125" style="82" bestFit="1" customWidth="1"/>
    <col min="12568" max="12800" width="9.140625" style="82"/>
    <col min="12801" max="12801" width="6.7109375" style="82" customWidth="1"/>
    <col min="12802" max="12802" width="3.5703125" style="82" customWidth="1"/>
    <col min="12803" max="12803" width="14.28515625" style="82" customWidth="1"/>
    <col min="12804" max="12804" width="17.42578125" style="82" customWidth="1"/>
    <col min="12805" max="12805" width="2.7109375" style="82" customWidth="1"/>
    <col min="12806" max="12806" width="7.42578125" style="82" customWidth="1"/>
    <col min="12807" max="12807" width="7.28515625" style="82" customWidth="1"/>
    <col min="12808" max="12808" width="5.28515625" style="82" customWidth="1"/>
    <col min="12809" max="12809" width="5.42578125" style="82" customWidth="1"/>
    <col min="12810" max="12810" width="6.140625" style="82" customWidth="1"/>
    <col min="12811" max="12811" width="5.7109375" style="82" customWidth="1"/>
    <col min="12812" max="12813" width="6.7109375" style="82" customWidth="1"/>
    <col min="12814" max="12814" width="7.28515625" style="82" customWidth="1"/>
    <col min="12815" max="12815" width="7.42578125" style="82" customWidth="1"/>
    <col min="12816" max="12816" width="6.5703125" style="82" customWidth="1"/>
    <col min="12817" max="12817" width="5.7109375" style="82" bestFit="1" customWidth="1"/>
    <col min="12818" max="12818" width="4" style="82" customWidth="1"/>
    <col min="12819" max="12819" width="6.5703125" style="82" customWidth="1"/>
    <col min="12820" max="12820" width="6.42578125" style="82" customWidth="1"/>
    <col min="12821" max="12821" width="7.85546875" style="82" bestFit="1" customWidth="1"/>
    <col min="12822" max="12822" width="9.140625" style="82"/>
    <col min="12823" max="12823" width="9.5703125" style="82" bestFit="1" customWidth="1"/>
    <col min="12824" max="13056" width="9.140625" style="82"/>
    <col min="13057" max="13057" width="6.7109375" style="82" customWidth="1"/>
    <col min="13058" max="13058" width="3.5703125" style="82" customWidth="1"/>
    <col min="13059" max="13059" width="14.28515625" style="82" customWidth="1"/>
    <col min="13060" max="13060" width="17.42578125" style="82" customWidth="1"/>
    <col min="13061" max="13061" width="2.7109375" style="82" customWidth="1"/>
    <col min="13062" max="13062" width="7.42578125" style="82" customWidth="1"/>
    <col min="13063" max="13063" width="7.28515625" style="82" customWidth="1"/>
    <col min="13064" max="13064" width="5.28515625" style="82" customWidth="1"/>
    <col min="13065" max="13065" width="5.42578125" style="82" customWidth="1"/>
    <col min="13066" max="13066" width="6.140625" style="82" customWidth="1"/>
    <col min="13067" max="13067" width="5.7109375" style="82" customWidth="1"/>
    <col min="13068" max="13069" width="6.7109375" style="82" customWidth="1"/>
    <col min="13070" max="13070" width="7.28515625" style="82" customWidth="1"/>
    <col min="13071" max="13071" width="7.42578125" style="82" customWidth="1"/>
    <col min="13072" max="13072" width="6.5703125" style="82" customWidth="1"/>
    <col min="13073" max="13073" width="5.7109375" style="82" bestFit="1" customWidth="1"/>
    <col min="13074" max="13074" width="4" style="82" customWidth="1"/>
    <col min="13075" max="13075" width="6.5703125" style="82" customWidth="1"/>
    <col min="13076" max="13076" width="6.42578125" style="82" customWidth="1"/>
    <col min="13077" max="13077" width="7.85546875" style="82" bestFit="1" customWidth="1"/>
    <col min="13078" max="13078" width="9.140625" style="82"/>
    <col min="13079" max="13079" width="9.5703125" style="82" bestFit="1" customWidth="1"/>
    <col min="13080" max="13312" width="9.140625" style="82"/>
    <col min="13313" max="13313" width="6.7109375" style="82" customWidth="1"/>
    <col min="13314" max="13314" width="3.5703125" style="82" customWidth="1"/>
    <col min="13315" max="13315" width="14.28515625" style="82" customWidth="1"/>
    <col min="13316" max="13316" width="17.42578125" style="82" customWidth="1"/>
    <col min="13317" max="13317" width="2.7109375" style="82" customWidth="1"/>
    <col min="13318" max="13318" width="7.42578125" style="82" customWidth="1"/>
    <col min="13319" max="13319" width="7.28515625" style="82" customWidth="1"/>
    <col min="13320" max="13320" width="5.28515625" style="82" customWidth="1"/>
    <col min="13321" max="13321" width="5.42578125" style="82" customWidth="1"/>
    <col min="13322" max="13322" width="6.140625" style="82" customWidth="1"/>
    <col min="13323" max="13323" width="5.7109375" style="82" customWidth="1"/>
    <col min="13324" max="13325" width="6.7109375" style="82" customWidth="1"/>
    <col min="13326" max="13326" width="7.28515625" style="82" customWidth="1"/>
    <col min="13327" max="13327" width="7.42578125" style="82" customWidth="1"/>
    <col min="13328" max="13328" width="6.5703125" style="82" customWidth="1"/>
    <col min="13329" max="13329" width="5.7109375" style="82" bestFit="1" customWidth="1"/>
    <col min="13330" max="13330" width="4" style="82" customWidth="1"/>
    <col min="13331" max="13331" width="6.5703125" style="82" customWidth="1"/>
    <col min="13332" max="13332" width="6.42578125" style="82" customWidth="1"/>
    <col min="13333" max="13333" width="7.85546875" style="82" bestFit="1" customWidth="1"/>
    <col min="13334" max="13334" width="9.140625" style="82"/>
    <col min="13335" max="13335" width="9.5703125" style="82" bestFit="1" customWidth="1"/>
    <col min="13336" max="13568" width="9.140625" style="82"/>
    <col min="13569" max="13569" width="6.7109375" style="82" customWidth="1"/>
    <col min="13570" max="13570" width="3.5703125" style="82" customWidth="1"/>
    <col min="13571" max="13571" width="14.28515625" style="82" customWidth="1"/>
    <col min="13572" max="13572" width="17.42578125" style="82" customWidth="1"/>
    <col min="13573" max="13573" width="2.7109375" style="82" customWidth="1"/>
    <col min="13574" max="13574" width="7.42578125" style="82" customWidth="1"/>
    <col min="13575" max="13575" width="7.28515625" style="82" customWidth="1"/>
    <col min="13576" max="13576" width="5.28515625" style="82" customWidth="1"/>
    <col min="13577" max="13577" width="5.42578125" style="82" customWidth="1"/>
    <col min="13578" max="13578" width="6.140625" style="82" customWidth="1"/>
    <col min="13579" max="13579" width="5.7109375" style="82" customWidth="1"/>
    <col min="13580" max="13581" width="6.7109375" style="82" customWidth="1"/>
    <col min="13582" max="13582" width="7.28515625" style="82" customWidth="1"/>
    <col min="13583" max="13583" width="7.42578125" style="82" customWidth="1"/>
    <col min="13584" max="13584" width="6.5703125" style="82" customWidth="1"/>
    <col min="13585" max="13585" width="5.7109375" style="82" bestFit="1" customWidth="1"/>
    <col min="13586" max="13586" width="4" style="82" customWidth="1"/>
    <col min="13587" max="13587" width="6.5703125" style="82" customWidth="1"/>
    <col min="13588" max="13588" width="6.42578125" style="82" customWidth="1"/>
    <col min="13589" max="13589" width="7.85546875" style="82" bestFit="1" customWidth="1"/>
    <col min="13590" max="13590" width="9.140625" style="82"/>
    <col min="13591" max="13591" width="9.5703125" style="82" bestFit="1" customWidth="1"/>
    <col min="13592" max="13824" width="9.140625" style="82"/>
    <col min="13825" max="13825" width="6.7109375" style="82" customWidth="1"/>
    <col min="13826" max="13826" width="3.5703125" style="82" customWidth="1"/>
    <col min="13827" max="13827" width="14.28515625" style="82" customWidth="1"/>
    <col min="13828" max="13828" width="17.42578125" style="82" customWidth="1"/>
    <col min="13829" max="13829" width="2.7109375" style="82" customWidth="1"/>
    <col min="13830" max="13830" width="7.42578125" style="82" customWidth="1"/>
    <col min="13831" max="13831" width="7.28515625" style="82" customWidth="1"/>
    <col min="13832" max="13832" width="5.28515625" style="82" customWidth="1"/>
    <col min="13833" max="13833" width="5.42578125" style="82" customWidth="1"/>
    <col min="13834" max="13834" width="6.140625" style="82" customWidth="1"/>
    <col min="13835" max="13835" width="5.7109375" style="82" customWidth="1"/>
    <col min="13836" max="13837" width="6.7109375" style="82" customWidth="1"/>
    <col min="13838" max="13838" width="7.28515625" style="82" customWidth="1"/>
    <col min="13839" max="13839" width="7.42578125" style="82" customWidth="1"/>
    <col min="13840" max="13840" width="6.5703125" style="82" customWidth="1"/>
    <col min="13841" max="13841" width="5.7109375" style="82" bestFit="1" customWidth="1"/>
    <col min="13842" max="13842" width="4" style="82" customWidth="1"/>
    <col min="13843" max="13843" width="6.5703125" style="82" customWidth="1"/>
    <col min="13844" max="13844" width="6.42578125" style="82" customWidth="1"/>
    <col min="13845" max="13845" width="7.85546875" style="82" bestFit="1" customWidth="1"/>
    <col min="13846" max="13846" width="9.140625" style="82"/>
    <col min="13847" max="13847" width="9.5703125" style="82" bestFit="1" customWidth="1"/>
    <col min="13848" max="14080" width="9.140625" style="82"/>
    <col min="14081" max="14081" width="6.7109375" style="82" customWidth="1"/>
    <col min="14082" max="14082" width="3.5703125" style="82" customWidth="1"/>
    <col min="14083" max="14083" width="14.28515625" style="82" customWidth="1"/>
    <col min="14084" max="14084" width="17.42578125" style="82" customWidth="1"/>
    <col min="14085" max="14085" width="2.7109375" style="82" customWidth="1"/>
    <col min="14086" max="14086" width="7.42578125" style="82" customWidth="1"/>
    <col min="14087" max="14087" width="7.28515625" style="82" customWidth="1"/>
    <col min="14088" max="14088" width="5.28515625" style="82" customWidth="1"/>
    <col min="14089" max="14089" width="5.42578125" style="82" customWidth="1"/>
    <col min="14090" max="14090" width="6.140625" style="82" customWidth="1"/>
    <col min="14091" max="14091" width="5.7109375" style="82" customWidth="1"/>
    <col min="14092" max="14093" width="6.7109375" style="82" customWidth="1"/>
    <col min="14094" max="14094" width="7.28515625" style="82" customWidth="1"/>
    <col min="14095" max="14095" width="7.42578125" style="82" customWidth="1"/>
    <col min="14096" max="14096" width="6.5703125" style="82" customWidth="1"/>
    <col min="14097" max="14097" width="5.7109375" style="82" bestFit="1" customWidth="1"/>
    <col min="14098" max="14098" width="4" style="82" customWidth="1"/>
    <col min="14099" max="14099" width="6.5703125" style="82" customWidth="1"/>
    <col min="14100" max="14100" width="6.42578125" style="82" customWidth="1"/>
    <col min="14101" max="14101" width="7.85546875" style="82" bestFit="1" customWidth="1"/>
    <col min="14102" max="14102" width="9.140625" style="82"/>
    <col min="14103" max="14103" width="9.5703125" style="82" bestFit="1" customWidth="1"/>
    <col min="14104" max="14336" width="9.140625" style="82"/>
    <col min="14337" max="14337" width="6.7109375" style="82" customWidth="1"/>
    <col min="14338" max="14338" width="3.5703125" style="82" customWidth="1"/>
    <col min="14339" max="14339" width="14.28515625" style="82" customWidth="1"/>
    <col min="14340" max="14340" width="17.42578125" style="82" customWidth="1"/>
    <col min="14341" max="14341" width="2.7109375" style="82" customWidth="1"/>
    <col min="14342" max="14342" width="7.42578125" style="82" customWidth="1"/>
    <col min="14343" max="14343" width="7.28515625" style="82" customWidth="1"/>
    <col min="14344" max="14344" width="5.28515625" style="82" customWidth="1"/>
    <col min="14345" max="14345" width="5.42578125" style="82" customWidth="1"/>
    <col min="14346" max="14346" width="6.140625" style="82" customWidth="1"/>
    <col min="14347" max="14347" width="5.7109375" style="82" customWidth="1"/>
    <col min="14348" max="14349" width="6.7109375" style="82" customWidth="1"/>
    <col min="14350" max="14350" width="7.28515625" style="82" customWidth="1"/>
    <col min="14351" max="14351" width="7.42578125" style="82" customWidth="1"/>
    <col min="14352" max="14352" width="6.5703125" style="82" customWidth="1"/>
    <col min="14353" max="14353" width="5.7109375" style="82" bestFit="1" customWidth="1"/>
    <col min="14354" max="14354" width="4" style="82" customWidth="1"/>
    <col min="14355" max="14355" width="6.5703125" style="82" customWidth="1"/>
    <col min="14356" max="14356" width="6.42578125" style="82" customWidth="1"/>
    <col min="14357" max="14357" width="7.85546875" style="82" bestFit="1" customWidth="1"/>
    <col min="14358" max="14358" width="9.140625" style="82"/>
    <col min="14359" max="14359" width="9.5703125" style="82" bestFit="1" customWidth="1"/>
    <col min="14360" max="14592" width="9.140625" style="82"/>
    <col min="14593" max="14593" width="6.7109375" style="82" customWidth="1"/>
    <col min="14594" max="14594" width="3.5703125" style="82" customWidth="1"/>
    <col min="14595" max="14595" width="14.28515625" style="82" customWidth="1"/>
    <col min="14596" max="14596" width="17.42578125" style="82" customWidth="1"/>
    <col min="14597" max="14597" width="2.7109375" style="82" customWidth="1"/>
    <col min="14598" max="14598" width="7.42578125" style="82" customWidth="1"/>
    <col min="14599" max="14599" width="7.28515625" style="82" customWidth="1"/>
    <col min="14600" max="14600" width="5.28515625" style="82" customWidth="1"/>
    <col min="14601" max="14601" width="5.42578125" style="82" customWidth="1"/>
    <col min="14602" max="14602" width="6.140625" style="82" customWidth="1"/>
    <col min="14603" max="14603" width="5.7109375" style="82" customWidth="1"/>
    <col min="14604" max="14605" width="6.7109375" style="82" customWidth="1"/>
    <col min="14606" max="14606" width="7.28515625" style="82" customWidth="1"/>
    <col min="14607" max="14607" width="7.42578125" style="82" customWidth="1"/>
    <col min="14608" max="14608" width="6.5703125" style="82" customWidth="1"/>
    <col min="14609" max="14609" width="5.7109375" style="82" bestFit="1" customWidth="1"/>
    <col min="14610" max="14610" width="4" style="82" customWidth="1"/>
    <col min="14611" max="14611" width="6.5703125" style="82" customWidth="1"/>
    <col min="14612" max="14612" width="6.42578125" style="82" customWidth="1"/>
    <col min="14613" max="14613" width="7.85546875" style="82" bestFit="1" customWidth="1"/>
    <col min="14614" max="14614" width="9.140625" style="82"/>
    <col min="14615" max="14615" width="9.5703125" style="82" bestFit="1" customWidth="1"/>
    <col min="14616" max="14848" width="9.140625" style="82"/>
    <col min="14849" max="14849" width="6.7109375" style="82" customWidth="1"/>
    <col min="14850" max="14850" width="3.5703125" style="82" customWidth="1"/>
    <col min="14851" max="14851" width="14.28515625" style="82" customWidth="1"/>
    <col min="14852" max="14852" width="17.42578125" style="82" customWidth="1"/>
    <col min="14853" max="14853" width="2.7109375" style="82" customWidth="1"/>
    <col min="14854" max="14854" width="7.42578125" style="82" customWidth="1"/>
    <col min="14855" max="14855" width="7.28515625" style="82" customWidth="1"/>
    <col min="14856" max="14856" width="5.28515625" style="82" customWidth="1"/>
    <col min="14857" max="14857" width="5.42578125" style="82" customWidth="1"/>
    <col min="14858" max="14858" width="6.140625" style="82" customWidth="1"/>
    <col min="14859" max="14859" width="5.7109375" style="82" customWidth="1"/>
    <col min="14860" max="14861" width="6.7109375" style="82" customWidth="1"/>
    <col min="14862" max="14862" width="7.28515625" style="82" customWidth="1"/>
    <col min="14863" max="14863" width="7.42578125" style="82" customWidth="1"/>
    <col min="14864" max="14864" width="6.5703125" style="82" customWidth="1"/>
    <col min="14865" max="14865" width="5.7109375" style="82" bestFit="1" customWidth="1"/>
    <col min="14866" max="14866" width="4" style="82" customWidth="1"/>
    <col min="14867" max="14867" width="6.5703125" style="82" customWidth="1"/>
    <col min="14868" max="14868" width="6.42578125" style="82" customWidth="1"/>
    <col min="14869" max="14869" width="7.85546875" style="82" bestFit="1" customWidth="1"/>
    <col min="14870" max="14870" width="9.140625" style="82"/>
    <col min="14871" max="14871" width="9.5703125" style="82" bestFit="1" customWidth="1"/>
    <col min="14872" max="15104" width="9.140625" style="82"/>
    <col min="15105" max="15105" width="6.7109375" style="82" customWidth="1"/>
    <col min="15106" max="15106" width="3.5703125" style="82" customWidth="1"/>
    <col min="15107" max="15107" width="14.28515625" style="82" customWidth="1"/>
    <col min="15108" max="15108" width="17.42578125" style="82" customWidth="1"/>
    <col min="15109" max="15109" width="2.7109375" style="82" customWidth="1"/>
    <col min="15110" max="15110" width="7.42578125" style="82" customWidth="1"/>
    <col min="15111" max="15111" width="7.28515625" style="82" customWidth="1"/>
    <col min="15112" max="15112" width="5.28515625" style="82" customWidth="1"/>
    <col min="15113" max="15113" width="5.42578125" style="82" customWidth="1"/>
    <col min="15114" max="15114" width="6.140625" style="82" customWidth="1"/>
    <col min="15115" max="15115" width="5.7109375" style="82" customWidth="1"/>
    <col min="15116" max="15117" width="6.7109375" style="82" customWidth="1"/>
    <col min="15118" max="15118" width="7.28515625" style="82" customWidth="1"/>
    <col min="15119" max="15119" width="7.42578125" style="82" customWidth="1"/>
    <col min="15120" max="15120" width="6.5703125" style="82" customWidth="1"/>
    <col min="15121" max="15121" width="5.7109375" style="82" bestFit="1" customWidth="1"/>
    <col min="15122" max="15122" width="4" style="82" customWidth="1"/>
    <col min="15123" max="15123" width="6.5703125" style="82" customWidth="1"/>
    <col min="15124" max="15124" width="6.42578125" style="82" customWidth="1"/>
    <col min="15125" max="15125" width="7.85546875" style="82" bestFit="1" customWidth="1"/>
    <col min="15126" max="15126" width="9.140625" style="82"/>
    <col min="15127" max="15127" width="9.5703125" style="82" bestFit="1" customWidth="1"/>
    <col min="15128" max="15360" width="9.140625" style="82"/>
    <col min="15361" max="15361" width="6.7109375" style="82" customWidth="1"/>
    <col min="15362" max="15362" width="3.5703125" style="82" customWidth="1"/>
    <col min="15363" max="15363" width="14.28515625" style="82" customWidth="1"/>
    <col min="15364" max="15364" width="17.42578125" style="82" customWidth="1"/>
    <col min="15365" max="15365" width="2.7109375" style="82" customWidth="1"/>
    <col min="15366" max="15366" width="7.42578125" style="82" customWidth="1"/>
    <col min="15367" max="15367" width="7.28515625" style="82" customWidth="1"/>
    <col min="15368" max="15368" width="5.28515625" style="82" customWidth="1"/>
    <col min="15369" max="15369" width="5.42578125" style="82" customWidth="1"/>
    <col min="15370" max="15370" width="6.140625" style="82" customWidth="1"/>
    <col min="15371" max="15371" width="5.7109375" style="82" customWidth="1"/>
    <col min="15372" max="15373" width="6.7109375" style="82" customWidth="1"/>
    <col min="15374" max="15374" width="7.28515625" style="82" customWidth="1"/>
    <col min="15375" max="15375" width="7.42578125" style="82" customWidth="1"/>
    <col min="15376" max="15376" width="6.5703125" style="82" customWidth="1"/>
    <col min="15377" max="15377" width="5.7109375" style="82" bestFit="1" customWidth="1"/>
    <col min="15378" max="15378" width="4" style="82" customWidth="1"/>
    <col min="15379" max="15379" width="6.5703125" style="82" customWidth="1"/>
    <col min="15380" max="15380" width="6.42578125" style="82" customWidth="1"/>
    <col min="15381" max="15381" width="7.85546875" style="82" bestFit="1" customWidth="1"/>
    <col min="15382" max="15382" width="9.140625" style="82"/>
    <col min="15383" max="15383" width="9.5703125" style="82" bestFit="1" customWidth="1"/>
    <col min="15384" max="15616" width="9.140625" style="82"/>
    <col min="15617" max="15617" width="6.7109375" style="82" customWidth="1"/>
    <col min="15618" max="15618" width="3.5703125" style="82" customWidth="1"/>
    <col min="15619" max="15619" width="14.28515625" style="82" customWidth="1"/>
    <col min="15620" max="15620" width="17.42578125" style="82" customWidth="1"/>
    <col min="15621" max="15621" width="2.7109375" style="82" customWidth="1"/>
    <col min="15622" max="15622" width="7.42578125" style="82" customWidth="1"/>
    <col min="15623" max="15623" width="7.28515625" style="82" customWidth="1"/>
    <col min="15624" max="15624" width="5.28515625" style="82" customWidth="1"/>
    <col min="15625" max="15625" width="5.42578125" style="82" customWidth="1"/>
    <col min="15626" max="15626" width="6.140625" style="82" customWidth="1"/>
    <col min="15627" max="15627" width="5.7109375" style="82" customWidth="1"/>
    <col min="15628" max="15629" width="6.7109375" style="82" customWidth="1"/>
    <col min="15630" max="15630" width="7.28515625" style="82" customWidth="1"/>
    <col min="15631" max="15631" width="7.42578125" style="82" customWidth="1"/>
    <col min="15632" max="15632" width="6.5703125" style="82" customWidth="1"/>
    <col min="15633" max="15633" width="5.7109375" style="82" bestFit="1" customWidth="1"/>
    <col min="15634" max="15634" width="4" style="82" customWidth="1"/>
    <col min="15635" max="15635" width="6.5703125" style="82" customWidth="1"/>
    <col min="15636" max="15636" width="6.42578125" style="82" customWidth="1"/>
    <col min="15637" max="15637" width="7.85546875" style="82" bestFit="1" customWidth="1"/>
    <col min="15638" max="15638" width="9.140625" style="82"/>
    <col min="15639" max="15639" width="9.5703125" style="82" bestFit="1" customWidth="1"/>
    <col min="15640" max="15872" width="9.140625" style="82"/>
    <col min="15873" max="15873" width="6.7109375" style="82" customWidth="1"/>
    <col min="15874" max="15874" width="3.5703125" style="82" customWidth="1"/>
    <col min="15875" max="15875" width="14.28515625" style="82" customWidth="1"/>
    <col min="15876" max="15876" width="17.42578125" style="82" customWidth="1"/>
    <col min="15877" max="15877" width="2.7109375" style="82" customWidth="1"/>
    <col min="15878" max="15878" width="7.42578125" style="82" customWidth="1"/>
    <col min="15879" max="15879" width="7.28515625" style="82" customWidth="1"/>
    <col min="15880" max="15880" width="5.28515625" style="82" customWidth="1"/>
    <col min="15881" max="15881" width="5.42578125" style="82" customWidth="1"/>
    <col min="15882" max="15882" width="6.140625" style="82" customWidth="1"/>
    <col min="15883" max="15883" width="5.7109375" style="82" customWidth="1"/>
    <col min="15884" max="15885" width="6.7109375" style="82" customWidth="1"/>
    <col min="15886" max="15886" width="7.28515625" style="82" customWidth="1"/>
    <col min="15887" max="15887" width="7.42578125" style="82" customWidth="1"/>
    <col min="15888" max="15888" width="6.5703125" style="82" customWidth="1"/>
    <col min="15889" max="15889" width="5.7109375" style="82" bestFit="1" customWidth="1"/>
    <col min="15890" max="15890" width="4" style="82" customWidth="1"/>
    <col min="15891" max="15891" width="6.5703125" style="82" customWidth="1"/>
    <col min="15892" max="15892" width="6.42578125" style="82" customWidth="1"/>
    <col min="15893" max="15893" width="7.85546875" style="82" bestFit="1" customWidth="1"/>
    <col min="15894" max="15894" width="9.140625" style="82"/>
    <col min="15895" max="15895" width="9.5703125" style="82" bestFit="1" customWidth="1"/>
    <col min="15896" max="16128" width="9.140625" style="82"/>
    <col min="16129" max="16129" width="6.7109375" style="82" customWidth="1"/>
    <col min="16130" max="16130" width="3.5703125" style="82" customWidth="1"/>
    <col min="16131" max="16131" width="14.28515625" style="82" customWidth="1"/>
    <col min="16132" max="16132" width="17.42578125" style="82" customWidth="1"/>
    <col min="16133" max="16133" width="2.7109375" style="82" customWidth="1"/>
    <col min="16134" max="16134" width="7.42578125" style="82" customWidth="1"/>
    <col min="16135" max="16135" width="7.28515625" style="82" customWidth="1"/>
    <col min="16136" max="16136" width="5.28515625" style="82" customWidth="1"/>
    <col min="16137" max="16137" width="5.42578125" style="82" customWidth="1"/>
    <col min="16138" max="16138" width="6.140625" style="82" customWidth="1"/>
    <col min="16139" max="16139" width="5.7109375" style="82" customWidth="1"/>
    <col min="16140" max="16141" width="6.7109375" style="82" customWidth="1"/>
    <col min="16142" max="16142" width="7.28515625" style="82" customWidth="1"/>
    <col min="16143" max="16143" width="7.42578125" style="82" customWidth="1"/>
    <col min="16144" max="16144" width="6.5703125" style="82" customWidth="1"/>
    <col min="16145" max="16145" width="5.7109375" style="82" bestFit="1" customWidth="1"/>
    <col min="16146" max="16146" width="4" style="82" customWidth="1"/>
    <col min="16147" max="16147" width="6.5703125" style="82" customWidth="1"/>
    <col min="16148" max="16148" width="6.42578125" style="82" customWidth="1"/>
    <col min="16149" max="16149" width="7.85546875" style="82" bestFit="1" customWidth="1"/>
    <col min="16150" max="16150" width="9.140625" style="82"/>
    <col min="16151" max="16151" width="9.5703125" style="82" bestFit="1" customWidth="1"/>
    <col min="16152" max="16384" width="9.140625" style="82"/>
  </cols>
  <sheetData>
    <row r="1" spans="1:21" s="74" customFormat="1" ht="99" customHeight="1" thickBot="1" x14ac:dyDescent="0.25">
      <c r="A1" s="68" t="s">
        <v>5</v>
      </c>
      <c r="B1" s="69" t="s">
        <v>102</v>
      </c>
      <c r="C1" s="70" t="s">
        <v>103</v>
      </c>
      <c r="D1" s="71" t="s">
        <v>104</v>
      </c>
      <c r="E1" s="72" t="s">
        <v>105</v>
      </c>
      <c r="F1" s="72" t="s">
        <v>78</v>
      </c>
      <c r="G1" s="72" t="s">
        <v>106</v>
      </c>
      <c r="H1" s="72" t="s">
        <v>107</v>
      </c>
      <c r="I1" s="72" t="s">
        <v>108</v>
      </c>
      <c r="J1" s="72" t="s">
        <v>109</v>
      </c>
      <c r="K1" s="72" t="s">
        <v>110</v>
      </c>
      <c r="L1" s="72" t="s">
        <v>111</v>
      </c>
      <c r="M1" s="72" t="s">
        <v>112</v>
      </c>
      <c r="N1" s="72" t="s">
        <v>113</v>
      </c>
      <c r="O1" s="72" t="s">
        <v>114</v>
      </c>
      <c r="P1" s="72" t="s">
        <v>89</v>
      </c>
      <c r="Q1" s="72" t="s">
        <v>115</v>
      </c>
      <c r="R1" s="72" t="s">
        <v>116</v>
      </c>
      <c r="S1" s="72" t="s">
        <v>117</v>
      </c>
      <c r="T1" s="72" t="s">
        <v>82</v>
      </c>
      <c r="U1" s="73" t="s">
        <v>118</v>
      </c>
    </row>
    <row r="2" spans="1:21" ht="12.95" customHeight="1" x14ac:dyDescent="0.15">
      <c r="A2" s="75" t="s">
        <v>119</v>
      </c>
      <c r="B2" s="76">
        <v>1</v>
      </c>
      <c r="C2" s="77" t="s">
        <v>120</v>
      </c>
      <c r="D2" s="78" t="s">
        <v>121</v>
      </c>
      <c r="E2" s="79" t="s">
        <v>122</v>
      </c>
      <c r="F2" s="80">
        <v>1097.81</v>
      </c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1">
        <f t="shared" ref="U2:U65" si="0">SUM(F2:T2)</f>
        <v>1097.81</v>
      </c>
    </row>
    <row r="3" spans="1:21" ht="12.95" customHeight="1" x14ac:dyDescent="0.15">
      <c r="A3" s="75" t="s">
        <v>123</v>
      </c>
      <c r="B3" s="83">
        <v>2</v>
      </c>
      <c r="C3" s="84" t="s">
        <v>124</v>
      </c>
      <c r="D3" s="85" t="s">
        <v>125</v>
      </c>
      <c r="E3" s="79" t="s">
        <v>122</v>
      </c>
      <c r="F3" s="86">
        <v>120</v>
      </c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1">
        <f t="shared" si="0"/>
        <v>120</v>
      </c>
    </row>
    <row r="4" spans="1:21" ht="12.95" customHeight="1" x14ac:dyDescent="0.15">
      <c r="A4" s="75" t="s">
        <v>123</v>
      </c>
      <c r="B4" s="83">
        <v>3</v>
      </c>
      <c r="C4" s="84" t="s">
        <v>126</v>
      </c>
      <c r="D4" s="85" t="s">
        <v>127</v>
      </c>
      <c r="E4" s="79" t="s">
        <v>122</v>
      </c>
      <c r="F4" s="86"/>
      <c r="G4" s="86"/>
      <c r="H4" s="86"/>
      <c r="I4" s="86"/>
      <c r="J4" s="86"/>
      <c r="K4" s="86"/>
      <c r="L4" s="86"/>
      <c r="M4" s="86"/>
      <c r="N4" s="86"/>
      <c r="O4" s="86"/>
      <c r="P4" s="86">
        <v>180</v>
      </c>
      <c r="Q4" s="86"/>
      <c r="R4" s="86"/>
      <c r="S4" s="86"/>
      <c r="T4" s="86"/>
      <c r="U4" s="81">
        <f t="shared" si="0"/>
        <v>180</v>
      </c>
    </row>
    <row r="5" spans="1:21" ht="12.95" customHeight="1" x14ac:dyDescent="0.15">
      <c r="A5" s="87" t="s">
        <v>123</v>
      </c>
      <c r="B5" s="88">
        <v>4</v>
      </c>
      <c r="C5" s="76" t="s">
        <v>128</v>
      </c>
      <c r="D5" s="76" t="s">
        <v>129</v>
      </c>
      <c r="E5" s="79" t="s">
        <v>122</v>
      </c>
      <c r="F5" s="80">
        <v>105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>
        <v>21</v>
      </c>
      <c r="U5" s="81">
        <f t="shared" si="0"/>
        <v>126</v>
      </c>
    </row>
    <row r="6" spans="1:21" ht="12.95" customHeight="1" x14ac:dyDescent="0.15">
      <c r="A6" s="87" t="s">
        <v>123</v>
      </c>
      <c r="B6" s="88">
        <v>5</v>
      </c>
      <c r="C6" s="76" t="s">
        <v>130</v>
      </c>
      <c r="D6" s="76" t="s">
        <v>131</v>
      </c>
      <c r="E6" s="79" t="s">
        <v>122</v>
      </c>
      <c r="F6" s="80"/>
      <c r="G6" s="80"/>
      <c r="H6" s="80"/>
      <c r="I6" s="80"/>
      <c r="J6" s="80"/>
      <c r="K6" s="80"/>
      <c r="L6" s="80"/>
      <c r="M6" s="80"/>
      <c r="N6" s="80">
        <v>295</v>
      </c>
      <c r="O6" s="80"/>
      <c r="P6" s="80"/>
      <c r="Q6" s="80"/>
      <c r="R6" s="80"/>
      <c r="S6" s="80"/>
      <c r="T6" s="80">
        <v>59</v>
      </c>
      <c r="U6" s="81">
        <f t="shared" si="0"/>
        <v>354</v>
      </c>
    </row>
    <row r="7" spans="1:21" ht="12.95" customHeight="1" x14ac:dyDescent="0.15">
      <c r="A7" s="87" t="s">
        <v>123</v>
      </c>
      <c r="B7" s="88">
        <v>6</v>
      </c>
      <c r="C7" s="76" t="s">
        <v>130</v>
      </c>
      <c r="D7" s="76" t="s">
        <v>132</v>
      </c>
      <c r="E7" s="79" t="s">
        <v>122</v>
      </c>
      <c r="F7" s="80"/>
      <c r="G7" s="80"/>
      <c r="H7" s="80"/>
      <c r="I7" s="80"/>
      <c r="J7" s="80"/>
      <c r="K7" s="80"/>
      <c r="L7" s="80"/>
      <c r="M7" s="80"/>
      <c r="N7" s="80">
        <v>945</v>
      </c>
      <c r="O7" s="80"/>
      <c r="P7" s="80"/>
      <c r="Q7" s="80"/>
      <c r="R7" s="80"/>
      <c r="S7" s="80"/>
      <c r="T7" s="80">
        <v>189</v>
      </c>
      <c r="U7" s="81">
        <f t="shared" si="0"/>
        <v>1134</v>
      </c>
    </row>
    <row r="8" spans="1:21" ht="12.95" customHeight="1" x14ac:dyDescent="0.15">
      <c r="A8" s="87" t="s">
        <v>133</v>
      </c>
      <c r="B8" s="88" t="s">
        <v>134</v>
      </c>
      <c r="C8" s="76" t="s">
        <v>135</v>
      </c>
      <c r="D8" s="76" t="s">
        <v>136</v>
      </c>
      <c r="E8" s="79" t="s">
        <v>122</v>
      </c>
      <c r="F8" s="80">
        <v>78.709999999999994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>
        <v>15.74</v>
      </c>
      <c r="U8" s="81">
        <f t="shared" si="0"/>
        <v>94.449999999999989</v>
      </c>
    </row>
    <row r="9" spans="1:21" ht="12.95" customHeight="1" x14ac:dyDescent="0.15">
      <c r="A9" s="87" t="s">
        <v>137</v>
      </c>
      <c r="B9" s="88" t="s">
        <v>134</v>
      </c>
      <c r="C9" s="76" t="s">
        <v>138</v>
      </c>
      <c r="D9" s="76" t="s">
        <v>139</v>
      </c>
      <c r="E9" s="79" t="s">
        <v>122</v>
      </c>
      <c r="F9" s="80">
        <v>35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1">
        <f t="shared" si="0"/>
        <v>35</v>
      </c>
    </row>
    <row r="10" spans="1:21" ht="12.95" customHeight="1" x14ac:dyDescent="0.15">
      <c r="A10" s="87" t="s">
        <v>140</v>
      </c>
      <c r="B10" s="88">
        <v>7</v>
      </c>
      <c r="C10" s="76" t="s">
        <v>141</v>
      </c>
      <c r="D10" s="76" t="s">
        <v>142</v>
      </c>
      <c r="E10" s="79" t="s">
        <v>122</v>
      </c>
      <c r="F10" s="80"/>
      <c r="G10" s="80"/>
      <c r="H10" s="80"/>
      <c r="I10" s="80"/>
      <c r="J10" s="80"/>
      <c r="K10" s="80"/>
      <c r="L10" s="80">
        <v>50</v>
      </c>
      <c r="M10" s="80"/>
      <c r="N10" s="80"/>
      <c r="O10" s="80"/>
      <c r="P10" s="80"/>
      <c r="Q10" s="80"/>
      <c r="R10" s="80"/>
      <c r="S10" s="80"/>
      <c r="T10" s="80"/>
      <c r="U10" s="81">
        <f t="shared" si="0"/>
        <v>50</v>
      </c>
    </row>
    <row r="11" spans="1:21" ht="12.95" customHeight="1" x14ac:dyDescent="0.15">
      <c r="A11" s="87" t="s">
        <v>143</v>
      </c>
      <c r="B11" s="88">
        <v>8</v>
      </c>
      <c r="C11" s="76" t="s">
        <v>130</v>
      </c>
      <c r="D11" s="76" t="s">
        <v>144</v>
      </c>
      <c r="E11" s="79" t="s">
        <v>122</v>
      </c>
      <c r="F11" s="80"/>
      <c r="G11" s="80"/>
      <c r="H11" s="80"/>
      <c r="I11" s="80"/>
      <c r="J11" s="80"/>
      <c r="K11" s="80"/>
      <c r="L11" s="80"/>
      <c r="M11" s="80"/>
      <c r="N11" s="80">
        <v>295</v>
      </c>
      <c r="O11" s="80"/>
      <c r="P11" s="80"/>
      <c r="Q11" s="80"/>
      <c r="R11" s="80"/>
      <c r="S11" s="80"/>
      <c r="T11" s="80">
        <v>59</v>
      </c>
      <c r="U11" s="81">
        <f t="shared" si="0"/>
        <v>354</v>
      </c>
    </row>
    <row r="12" spans="1:21" ht="12.95" customHeight="1" x14ac:dyDescent="0.15">
      <c r="A12" s="87" t="s">
        <v>143</v>
      </c>
      <c r="B12" s="88">
        <v>9</v>
      </c>
      <c r="C12" s="76" t="s">
        <v>130</v>
      </c>
      <c r="D12" s="76" t="s">
        <v>145</v>
      </c>
      <c r="E12" s="79" t="s">
        <v>122</v>
      </c>
      <c r="F12" s="80"/>
      <c r="G12" s="80"/>
      <c r="H12" s="80"/>
      <c r="I12" s="80"/>
      <c r="J12" s="80"/>
      <c r="K12" s="80"/>
      <c r="L12" s="80"/>
      <c r="M12" s="80"/>
      <c r="N12" s="80">
        <v>945</v>
      </c>
      <c r="O12" s="80"/>
      <c r="P12" s="80"/>
      <c r="Q12" s="80"/>
      <c r="R12" s="80"/>
      <c r="S12" s="80"/>
      <c r="T12" s="80">
        <v>189</v>
      </c>
      <c r="U12" s="81">
        <f t="shared" si="0"/>
        <v>1134</v>
      </c>
    </row>
    <row r="13" spans="1:21" ht="12.95" customHeight="1" x14ac:dyDescent="0.15">
      <c r="A13" s="87" t="s">
        <v>143</v>
      </c>
      <c r="B13" s="88">
        <v>10</v>
      </c>
      <c r="C13" s="76" t="s">
        <v>146</v>
      </c>
      <c r="D13" s="76" t="s">
        <v>147</v>
      </c>
      <c r="E13" s="79" t="s">
        <v>122</v>
      </c>
      <c r="F13" s="80">
        <v>60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1">
        <f t="shared" si="0"/>
        <v>60</v>
      </c>
    </row>
    <row r="14" spans="1:21" ht="12.95" customHeight="1" x14ac:dyDescent="0.15">
      <c r="A14" s="87" t="s">
        <v>148</v>
      </c>
      <c r="B14" s="88">
        <v>11</v>
      </c>
      <c r="C14" s="76" t="s">
        <v>149</v>
      </c>
      <c r="D14" s="76" t="s">
        <v>150</v>
      </c>
      <c r="E14" s="79" t="s">
        <v>122</v>
      </c>
      <c r="F14" s="80"/>
      <c r="G14" s="80"/>
      <c r="H14" s="80"/>
      <c r="I14" s="80"/>
      <c r="J14" s="80"/>
      <c r="K14" s="80"/>
      <c r="L14" s="80"/>
      <c r="M14" s="80"/>
      <c r="N14" s="80">
        <v>1495</v>
      </c>
      <c r="O14" s="80"/>
      <c r="P14" s="80"/>
      <c r="Q14" s="80"/>
      <c r="R14" s="80"/>
      <c r="S14" s="80"/>
      <c r="T14" s="80">
        <v>299</v>
      </c>
      <c r="U14" s="81">
        <f t="shared" si="0"/>
        <v>1794</v>
      </c>
    </row>
    <row r="15" spans="1:21" ht="12.95" customHeight="1" x14ac:dyDescent="0.15">
      <c r="A15" s="87" t="s">
        <v>148</v>
      </c>
      <c r="B15" s="88">
        <v>12</v>
      </c>
      <c r="C15" s="76" t="s">
        <v>149</v>
      </c>
      <c r="D15" s="76" t="s">
        <v>151</v>
      </c>
      <c r="E15" s="79" t="s">
        <v>122</v>
      </c>
      <c r="F15" s="80"/>
      <c r="G15" s="80"/>
      <c r="H15" s="80"/>
      <c r="I15" s="80"/>
      <c r="J15" s="80"/>
      <c r="K15" s="80"/>
      <c r="L15" s="80"/>
      <c r="M15" s="80">
        <v>495</v>
      </c>
      <c r="N15" s="80"/>
      <c r="O15" s="80"/>
      <c r="P15" s="80"/>
      <c r="Q15" s="80"/>
      <c r="R15" s="80"/>
      <c r="S15" s="80"/>
      <c r="T15" s="80">
        <v>99</v>
      </c>
      <c r="U15" s="81">
        <f t="shared" si="0"/>
        <v>594</v>
      </c>
    </row>
    <row r="16" spans="1:21" ht="12.95" customHeight="1" x14ac:dyDescent="0.15">
      <c r="A16" s="87" t="s">
        <v>148</v>
      </c>
      <c r="B16" s="88">
        <v>13</v>
      </c>
      <c r="C16" s="76" t="s">
        <v>149</v>
      </c>
      <c r="D16" s="76" t="s">
        <v>152</v>
      </c>
      <c r="E16" s="79" t="s">
        <v>122</v>
      </c>
      <c r="F16" s="80"/>
      <c r="G16" s="80"/>
      <c r="H16" s="80"/>
      <c r="I16" s="80"/>
      <c r="J16" s="80"/>
      <c r="K16" s="80"/>
      <c r="L16" s="80"/>
      <c r="M16" s="80">
        <v>210</v>
      </c>
      <c r="N16" s="80"/>
      <c r="O16" s="80"/>
      <c r="P16" s="80"/>
      <c r="Q16" s="80"/>
      <c r="R16" s="80"/>
      <c r="S16" s="80"/>
      <c r="T16" s="80">
        <v>42</v>
      </c>
      <c r="U16" s="81">
        <f t="shared" si="0"/>
        <v>252</v>
      </c>
    </row>
    <row r="17" spans="1:21" ht="12.95" customHeight="1" x14ac:dyDescent="0.15">
      <c r="A17" s="87" t="s">
        <v>153</v>
      </c>
      <c r="B17" s="88" t="s">
        <v>134</v>
      </c>
      <c r="C17" s="76" t="s">
        <v>154</v>
      </c>
      <c r="D17" s="76" t="s">
        <v>155</v>
      </c>
      <c r="E17" s="79" t="s">
        <v>122</v>
      </c>
      <c r="F17" s="80">
        <v>8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1">
        <f t="shared" si="0"/>
        <v>8</v>
      </c>
    </row>
    <row r="18" spans="1:21" ht="12.95" customHeight="1" x14ac:dyDescent="0.15">
      <c r="A18" s="87" t="s">
        <v>39</v>
      </c>
      <c r="B18" s="88">
        <v>14</v>
      </c>
      <c r="C18" s="76" t="s">
        <v>156</v>
      </c>
      <c r="D18" s="76" t="s">
        <v>106</v>
      </c>
      <c r="E18" s="79" t="s">
        <v>122</v>
      </c>
      <c r="F18" s="80">
        <v>205.77</v>
      </c>
      <c r="G18" s="80">
        <v>1176.6099999999999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>
        <v>30.93</v>
      </c>
      <c r="U18" s="81">
        <f t="shared" si="0"/>
        <v>1413.31</v>
      </c>
    </row>
    <row r="19" spans="1:21" ht="12.95" customHeight="1" x14ac:dyDescent="0.15">
      <c r="A19" s="87" t="s">
        <v>39</v>
      </c>
      <c r="B19" s="88">
        <v>15</v>
      </c>
      <c r="C19" s="76" t="s">
        <v>157</v>
      </c>
      <c r="D19" s="76" t="s">
        <v>158</v>
      </c>
      <c r="E19" s="79" t="s">
        <v>122</v>
      </c>
      <c r="F19" s="80"/>
      <c r="G19" s="80"/>
      <c r="H19" s="80"/>
      <c r="I19" s="80">
        <v>39.4</v>
      </c>
      <c r="J19" s="80">
        <v>29.99</v>
      </c>
      <c r="K19" s="80">
        <v>74.510000000000005</v>
      </c>
      <c r="L19" s="80"/>
      <c r="M19" s="80"/>
      <c r="N19" s="80"/>
      <c r="O19" s="80"/>
      <c r="P19" s="80"/>
      <c r="Q19" s="80"/>
      <c r="R19" s="80"/>
      <c r="S19" s="80"/>
      <c r="T19" s="80"/>
      <c r="U19" s="81">
        <f t="shared" si="0"/>
        <v>143.9</v>
      </c>
    </row>
    <row r="20" spans="1:21" ht="12.95" customHeight="1" x14ac:dyDescent="0.15">
      <c r="A20" s="87" t="s">
        <v>39</v>
      </c>
      <c r="B20" s="88">
        <v>16</v>
      </c>
      <c r="C20" s="76" t="s">
        <v>159</v>
      </c>
      <c r="D20" s="76" t="s">
        <v>160</v>
      </c>
      <c r="E20" s="79" t="s">
        <v>122</v>
      </c>
      <c r="F20" s="80"/>
      <c r="G20" s="80"/>
      <c r="H20" s="80"/>
      <c r="I20" s="80"/>
      <c r="J20" s="80">
        <v>51.92</v>
      </c>
      <c r="K20" s="80">
        <v>77.87</v>
      </c>
      <c r="L20" s="80"/>
      <c r="M20" s="80"/>
      <c r="N20" s="80"/>
      <c r="O20" s="80"/>
      <c r="P20" s="80"/>
      <c r="Q20" s="80"/>
      <c r="R20" s="80"/>
      <c r="S20" s="80"/>
      <c r="T20" s="80"/>
      <c r="U20" s="81">
        <f t="shared" si="0"/>
        <v>129.79000000000002</v>
      </c>
    </row>
    <row r="21" spans="1:21" ht="12.95" customHeight="1" x14ac:dyDescent="0.15">
      <c r="A21" s="87" t="s">
        <v>39</v>
      </c>
      <c r="B21" s="88">
        <v>17</v>
      </c>
      <c r="C21" s="76" t="s">
        <v>161</v>
      </c>
      <c r="D21" s="76" t="s">
        <v>162</v>
      </c>
      <c r="E21" s="79" t="s">
        <v>122</v>
      </c>
      <c r="F21" s="80">
        <v>32.229999999999997</v>
      </c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>
        <v>6.48</v>
      </c>
      <c r="U21" s="81">
        <f t="shared" si="0"/>
        <v>38.709999999999994</v>
      </c>
    </row>
    <row r="22" spans="1:21" ht="12.95" customHeight="1" x14ac:dyDescent="0.15">
      <c r="A22" s="87" t="s">
        <v>39</v>
      </c>
      <c r="B22" s="88">
        <v>18</v>
      </c>
      <c r="C22" s="76" t="s">
        <v>163</v>
      </c>
      <c r="D22" s="76" t="s">
        <v>164</v>
      </c>
      <c r="E22" s="79" t="s">
        <v>122</v>
      </c>
      <c r="F22" s="80">
        <v>30.82</v>
      </c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>
        <v>6.11</v>
      </c>
      <c r="U22" s="81">
        <f t="shared" si="0"/>
        <v>36.93</v>
      </c>
    </row>
    <row r="23" spans="1:21" ht="12.95" customHeight="1" x14ac:dyDescent="0.15">
      <c r="A23" s="87" t="s">
        <v>39</v>
      </c>
      <c r="B23" s="88">
        <v>19</v>
      </c>
      <c r="C23" s="76" t="s">
        <v>165</v>
      </c>
      <c r="D23" s="76" t="s">
        <v>166</v>
      </c>
      <c r="E23" s="79" t="s">
        <v>122</v>
      </c>
      <c r="F23" s="80"/>
      <c r="G23" s="80"/>
      <c r="H23" s="80"/>
      <c r="I23" s="80"/>
      <c r="J23" s="80"/>
      <c r="K23" s="80"/>
      <c r="L23" s="80">
        <v>100</v>
      </c>
      <c r="M23" s="80"/>
      <c r="N23" s="80"/>
      <c r="O23" s="80"/>
      <c r="P23" s="80"/>
      <c r="Q23" s="80"/>
      <c r="R23" s="80"/>
      <c r="S23" s="80"/>
      <c r="T23" s="80"/>
      <c r="U23" s="81">
        <f t="shared" si="0"/>
        <v>100</v>
      </c>
    </row>
    <row r="24" spans="1:21" ht="12.95" customHeight="1" x14ac:dyDescent="0.15">
      <c r="A24" s="87" t="s">
        <v>39</v>
      </c>
      <c r="B24" s="88">
        <v>20</v>
      </c>
      <c r="C24" s="76" t="s">
        <v>167</v>
      </c>
      <c r="D24" s="76" t="s">
        <v>166</v>
      </c>
      <c r="E24" s="79" t="s">
        <v>122</v>
      </c>
      <c r="F24" s="80"/>
      <c r="G24" s="80"/>
      <c r="H24" s="80"/>
      <c r="I24" s="80"/>
      <c r="J24" s="80"/>
      <c r="K24" s="80"/>
      <c r="L24" s="80">
        <v>75</v>
      </c>
      <c r="M24" s="80"/>
      <c r="N24" s="80"/>
      <c r="O24" s="80"/>
      <c r="P24" s="80"/>
      <c r="Q24" s="80"/>
      <c r="R24" s="80"/>
      <c r="S24" s="80"/>
      <c r="T24" s="80"/>
      <c r="U24" s="81">
        <f t="shared" si="0"/>
        <v>75</v>
      </c>
    </row>
    <row r="25" spans="1:21" ht="12.95" customHeight="1" x14ac:dyDescent="0.15">
      <c r="A25" s="87" t="s">
        <v>39</v>
      </c>
      <c r="B25" s="88">
        <v>21</v>
      </c>
      <c r="C25" s="76" t="s">
        <v>168</v>
      </c>
      <c r="D25" s="76" t="s">
        <v>166</v>
      </c>
      <c r="E25" s="79" t="s">
        <v>122</v>
      </c>
      <c r="F25" s="80"/>
      <c r="G25" s="80"/>
      <c r="H25" s="80"/>
      <c r="I25" s="80"/>
      <c r="J25" s="80"/>
      <c r="K25" s="80"/>
      <c r="L25" s="80">
        <v>870</v>
      </c>
      <c r="M25" s="80"/>
      <c r="N25" s="80"/>
      <c r="O25" s="80"/>
      <c r="P25" s="80"/>
      <c r="Q25" s="80"/>
      <c r="R25" s="80"/>
      <c r="S25" s="80"/>
      <c r="T25" s="80"/>
      <c r="U25" s="81">
        <f t="shared" si="0"/>
        <v>870</v>
      </c>
    </row>
    <row r="26" spans="1:21" ht="12.95" customHeight="1" x14ac:dyDescent="0.15">
      <c r="A26" s="87" t="s">
        <v>39</v>
      </c>
      <c r="B26" s="88">
        <v>22</v>
      </c>
      <c r="C26" s="76" t="s">
        <v>169</v>
      </c>
      <c r="D26" s="76" t="s">
        <v>166</v>
      </c>
      <c r="E26" s="79" t="s">
        <v>122</v>
      </c>
      <c r="F26" s="80"/>
      <c r="G26" s="80"/>
      <c r="H26" s="80"/>
      <c r="I26" s="80"/>
      <c r="J26" s="80"/>
      <c r="K26" s="80"/>
      <c r="L26" s="80">
        <v>715</v>
      </c>
      <c r="M26" s="80"/>
      <c r="N26" s="80"/>
      <c r="O26" s="80"/>
      <c r="P26" s="80"/>
      <c r="Q26" s="80"/>
      <c r="R26" s="80"/>
      <c r="S26" s="80"/>
      <c r="T26" s="80"/>
      <c r="U26" s="81">
        <f t="shared" si="0"/>
        <v>715</v>
      </c>
    </row>
    <row r="27" spans="1:21" ht="12.95" customHeight="1" x14ac:dyDescent="0.15">
      <c r="A27" s="87" t="s">
        <v>39</v>
      </c>
      <c r="B27" s="88">
        <v>23</v>
      </c>
      <c r="C27" s="76" t="s">
        <v>170</v>
      </c>
      <c r="D27" s="76" t="s">
        <v>166</v>
      </c>
      <c r="E27" s="79" t="s">
        <v>122</v>
      </c>
      <c r="F27" s="80"/>
      <c r="G27" s="80"/>
      <c r="H27" s="80"/>
      <c r="I27" s="80"/>
      <c r="J27" s="80"/>
      <c r="K27" s="80"/>
      <c r="L27" s="80">
        <v>25</v>
      </c>
      <c r="M27" s="80"/>
      <c r="N27" s="80"/>
      <c r="O27" s="80"/>
      <c r="P27" s="80"/>
      <c r="Q27" s="80"/>
      <c r="R27" s="80"/>
      <c r="S27" s="80"/>
      <c r="T27" s="80"/>
      <c r="U27" s="81">
        <f t="shared" si="0"/>
        <v>25</v>
      </c>
    </row>
    <row r="28" spans="1:21" ht="12.95" customHeight="1" x14ac:dyDescent="0.15">
      <c r="A28" s="87" t="s">
        <v>39</v>
      </c>
      <c r="B28" s="88">
        <v>24</v>
      </c>
      <c r="C28" s="76" t="s">
        <v>171</v>
      </c>
      <c r="D28" s="76" t="s">
        <v>166</v>
      </c>
      <c r="E28" s="79" t="s">
        <v>122</v>
      </c>
      <c r="F28" s="80"/>
      <c r="G28" s="80"/>
      <c r="H28" s="80"/>
      <c r="I28" s="80"/>
      <c r="J28" s="80"/>
      <c r="K28" s="80"/>
      <c r="L28" s="80">
        <v>50</v>
      </c>
      <c r="M28" s="80"/>
      <c r="N28" s="80"/>
      <c r="O28" s="80"/>
      <c r="P28" s="80"/>
      <c r="Q28" s="80"/>
      <c r="R28" s="80"/>
      <c r="S28" s="80"/>
      <c r="T28" s="80"/>
      <c r="U28" s="81">
        <f t="shared" si="0"/>
        <v>50</v>
      </c>
    </row>
    <row r="29" spans="1:21" ht="12.95" customHeight="1" x14ac:dyDescent="0.15">
      <c r="A29" s="87" t="s">
        <v>39</v>
      </c>
      <c r="B29" s="88">
        <v>25</v>
      </c>
      <c r="C29" s="76" t="s">
        <v>172</v>
      </c>
      <c r="D29" s="76" t="s">
        <v>166</v>
      </c>
      <c r="E29" s="79" t="s">
        <v>122</v>
      </c>
      <c r="F29" s="80"/>
      <c r="G29" s="80"/>
      <c r="H29" s="80"/>
      <c r="I29" s="80"/>
      <c r="J29" s="80"/>
      <c r="K29" s="80"/>
      <c r="L29" s="80">
        <v>75</v>
      </c>
      <c r="M29" s="80"/>
      <c r="N29" s="80"/>
      <c r="O29" s="80"/>
      <c r="P29" s="80"/>
      <c r="Q29" s="80"/>
      <c r="R29" s="80"/>
      <c r="S29" s="80"/>
      <c r="T29" s="80"/>
      <c r="U29" s="81">
        <f t="shared" si="0"/>
        <v>75</v>
      </c>
    </row>
    <row r="30" spans="1:21" ht="12.95" customHeight="1" x14ac:dyDescent="0.15">
      <c r="A30" s="87" t="s">
        <v>39</v>
      </c>
      <c r="B30" s="88">
        <v>26</v>
      </c>
      <c r="C30" s="76" t="s">
        <v>173</v>
      </c>
      <c r="D30" s="76" t="s">
        <v>166</v>
      </c>
      <c r="E30" s="79" t="s">
        <v>122</v>
      </c>
      <c r="F30" s="80"/>
      <c r="G30" s="80"/>
      <c r="H30" s="80"/>
      <c r="I30" s="80"/>
      <c r="J30" s="80"/>
      <c r="K30" s="80"/>
      <c r="L30" s="80">
        <v>75</v>
      </c>
      <c r="M30" s="80"/>
      <c r="N30" s="80"/>
      <c r="O30" s="80"/>
      <c r="P30" s="80"/>
      <c r="Q30" s="80"/>
      <c r="R30" s="80"/>
      <c r="S30" s="80"/>
      <c r="T30" s="80"/>
      <c r="U30" s="81">
        <f t="shared" si="0"/>
        <v>75</v>
      </c>
    </row>
    <row r="31" spans="1:21" ht="12.95" customHeight="1" x14ac:dyDescent="0.15">
      <c r="A31" s="87" t="s">
        <v>39</v>
      </c>
      <c r="B31" s="88">
        <v>27</v>
      </c>
      <c r="C31" s="76" t="s">
        <v>174</v>
      </c>
      <c r="D31" s="76" t="s">
        <v>166</v>
      </c>
      <c r="E31" s="79" t="s">
        <v>122</v>
      </c>
      <c r="F31" s="80"/>
      <c r="G31" s="80"/>
      <c r="H31" s="80"/>
      <c r="I31" s="80"/>
      <c r="J31" s="80"/>
      <c r="K31" s="80"/>
      <c r="L31" s="80">
        <v>75</v>
      </c>
      <c r="M31" s="80"/>
      <c r="N31" s="80"/>
      <c r="O31" s="80"/>
      <c r="P31" s="80"/>
      <c r="Q31" s="80"/>
      <c r="R31" s="80"/>
      <c r="S31" s="80"/>
      <c r="T31" s="80"/>
      <c r="U31" s="81">
        <f t="shared" si="0"/>
        <v>75</v>
      </c>
    </row>
    <row r="32" spans="1:21" ht="12.95" customHeight="1" x14ac:dyDescent="0.15">
      <c r="A32" s="87" t="s">
        <v>39</v>
      </c>
      <c r="B32" s="88">
        <v>28</v>
      </c>
      <c r="C32" s="76" t="s">
        <v>146</v>
      </c>
      <c r="D32" s="76" t="s">
        <v>166</v>
      </c>
      <c r="E32" s="79" t="s">
        <v>122</v>
      </c>
      <c r="F32" s="80"/>
      <c r="G32" s="80"/>
      <c r="H32" s="80"/>
      <c r="I32" s="80"/>
      <c r="J32" s="80"/>
      <c r="K32" s="80"/>
      <c r="L32" s="80">
        <v>100</v>
      </c>
      <c r="M32" s="80"/>
      <c r="N32" s="80"/>
      <c r="O32" s="80"/>
      <c r="P32" s="80"/>
      <c r="Q32" s="80"/>
      <c r="R32" s="80"/>
      <c r="S32" s="80"/>
      <c r="T32" s="80"/>
      <c r="U32" s="81">
        <f t="shared" si="0"/>
        <v>100</v>
      </c>
    </row>
    <row r="33" spans="1:21" ht="12.95" customHeight="1" x14ac:dyDescent="0.15">
      <c r="A33" s="87" t="s">
        <v>175</v>
      </c>
      <c r="B33" s="88">
        <v>29</v>
      </c>
      <c r="C33" s="76" t="s">
        <v>176</v>
      </c>
      <c r="D33" s="76" t="s">
        <v>177</v>
      </c>
      <c r="E33" s="79" t="s">
        <v>122</v>
      </c>
      <c r="F33" s="80">
        <v>642</v>
      </c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>
        <v>128.4</v>
      </c>
      <c r="U33" s="81">
        <f t="shared" si="0"/>
        <v>770.4</v>
      </c>
    </row>
    <row r="34" spans="1:21" ht="12.95" customHeight="1" x14ac:dyDescent="0.15">
      <c r="A34" s="87" t="s">
        <v>175</v>
      </c>
      <c r="B34" s="88">
        <v>30</v>
      </c>
      <c r="C34" s="76" t="s">
        <v>176</v>
      </c>
      <c r="D34" s="76" t="s">
        <v>178</v>
      </c>
      <c r="E34" s="79" t="s">
        <v>122</v>
      </c>
      <c r="F34" s="80">
        <v>135</v>
      </c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>
        <v>27</v>
      </c>
      <c r="U34" s="81">
        <f t="shared" si="0"/>
        <v>162</v>
      </c>
    </row>
    <row r="35" spans="1:21" ht="12.95" customHeight="1" x14ac:dyDescent="0.15">
      <c r="A35" s="87" t="s">
        <v>175</v>
      </c>
      <c r="B35" s="88">
        <v>31</v>
      </c>
      <c r="C35" s="76" t="s">
        <v>179</v>
      </c>
      <c r="D35" s="76" t="s">
        <v>121</v>
      </c>
      <c r="E35" s="79" t="s">
        <v>122</v>
      </c>
      <c r="F35" s="80">
        <v>50</v>
      </c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1">
        <f t="shared" si="0"/>
        <v>50</v>
      </c>
    </row>
    <row r="36" spans="1:21" ht="12.95" customHeight="1" x14ac:dyDescent="0.15">
      <c r="A36" s="87" t="s">
        <v>175</v>
      </c>
      <c r="B36" s="88">
        <v>32</v>
      </c>
      <c r="C36" s="76" t="s">
        <v>130</v>
      </c>
      <c r="D36" s="76" t="s">
        <v>180</v>
      </c>
      <c r="E36" s="79" t="s">
        <v>122</v>
      </c>
      <c r="F36" s="80"/>
      <c r="G36" s="80"/>
      <c r="H36" s="80"/>
      <c r="I36" s="80"/>
      <c r="J36" s="80"/>
      <c r="K36" s="80"/>
      <c r="L36" s="80"/>
      <c r="M36" s="80"/>
      <c r="N36" s="80">
        <v>945</v>
      </c>
      <c r="O36" s="80"/>
      <c r="P36" s="80"/>
      <c r="Q36" s="80"/>
      <c r="R36" s="80"/>
      <c r="S36" s="80"/>
      <c r="T36" s="80">
        <v>189</v>
      </c>
      <c r="U36" s="81">
        <f t="shared" si="0"/>
        <v>1134</v>
      </c>
    </row>
    <row r="37" spans="1:21" ht="12.95" customHeight="1" x14ac:dyDescent="0.15">
      <c r="A37" s="87" t="s">
        <v>181</v>
      </c>
      <c r="B37" s="88">
        <v>33</v>
      </c>
      <c r="C37" s="76" t="s">
        <v>130</v>
      </c>
      <c r="D37" s="76" t="s">
        <v>182</v>
      </c>
      <c r="E37" s="79" t="s">
        <v>122</v>
      </c>
      <c r="F37" s="80"/>
      <c r="G37" s="80"/>
      <c r="H37" s="80"/>
      <c r="I37" s="80"/>
      <c r="J37" s="80"/>
      <c r="K37" s="80"/>
      <c r="L37" s="80"/>
      <c r="M37" s="80"/>
      <c r="N37" s="80">
        <v>485</v>
      </c>
      <c r="O37" s="80"/>
      <c r="P37" s="80"/>
      <c r="Q37" s="80"/>
      <c r="R37" s="80"/>
      <c r="S37" s="80"/>
      <c r="T37" s="80">
        <v>97</v>
      </c>
      <c r="U37" s="81">
        <f t="shared" si="0"/>
        <v>582</v>
      </c>
    </row>
    <row r="38" spans="1:21" ht="12.95" customHeight="1" x14ac:dyDescent="0.15">
      <c r="A38" s="87" t="s">
        <v>183</v>
      </c>
      <c r="B38" s="88" t="s">
        <v>134</v>
      </c>
      <c r="C38" s="76" t="s">
        <v>135</v>
      </c>
      <c r="D38" s="76" t="s">
        <v>136</v>
      </c>
      <c r="E38" s="79" t="s">
        <v>122</v>
      </c>
      <c r="F38" s="80">
        <v>90.06</v>
      </c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>
        <v>18.010000000000002</v>
      </c>
      <c r="U38" s="81">
        <f t="shared" si="0"/>
        <v>108.07000000000001</v>
      </c>
    </row>
    <row r="39" spans="1:21" ht="12.95" customHeight="1" x14ac:dyDescent="0.15">
      <c r="A39" s="89" t="s">
        <v>184</v>
      </c>
      <c r="B39" s="90">
        <v>34</v>
      </c>
      <c r="C39" s="91" t="s">
        <v>156</v>
      </c>
      <c r="D39" s="91" t="s">
        <v>106</v>
      </c>
      <c r="E39" s="79" t="s">
        <v>122</v>
      </c>
      <c r="F39" s="92">
        <v>49.43</v>
      </c>
      <c r="G39" s="92">
        <v>1176.4100000000001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>
        <v>6.91</v>
      </c>
      <c r="U39" s="93">
        <f t="shared" si="0"/>
        <v>1232.7500000000002</v>
      </c>
    </row>
    <row r="40" spans="1:21" ht="12.95" customHeight="1" x14ac:dyDescent="0.15">
      <c r="A40" s="89" t="s">
        <v>184</v>
      </c>
      <c r="B40" s="90">
        <v>35</v>
      </c>
      <c r="C40" s="91" t="s">
        <v>157</v>
      </c>
      <c r="D40" s="91" t="s">
        <v>158</v>
      </c>
      <c r="E40" s="79" t="s">
        <v>122</v>
      </c>
      <c r="F40" s="92"/>
      <c r="G40" s="92"/>
      <c r="H40" s="92"/>
      <c r="I40" s="92">
        <v>39.6</v>
      </c>
      <c r="J40" s="92">
        <v>29.99</v>
      </c>
      <c r="K40" s="92">
        <v>74.510000000000005</v>
      </c>
      <c r="L40" s="92"/>
      <c r="M40" s="92"/>
      <c r="N40" s="92"/>
      <c r="O40" s="92"/>
      <c r="P40" s="92"/>
      <c r="Q40" s="92"/>
      <c r="R40" s="92"/>
      <c r="S40" s="92"/>
      <c r="T40" s="92"/>
      <c r="U40" s="93">
        <f t="shared" si="0"/>
        <v>144.10000000000002</v>
      </c>
    </row>
    <row r="41" spans="1:21" ht="12.95" customHeight="1" x14ac:dyDescent="0.15">
      <c r="A41" s="89" t="s">
        <v>184</v>
      </c>
      <c r="B41" s="90">
        <v>36</v>
      </c>
      <c r="C41" s="91" t="s">
        <v>159</v>
      </c>
      <c r="D41" s="91" t="s">
        <v>160</v>
      </c>
      <c r="E41" s="79" t="s">
        <v>122</v>
      </c>
      <c r="F41" s="92"/>
      <c r="G41" s="92"/>
      <c r="H41" s="92"/>
      <c r="I41" s="92"/>
      <c r="J41" s="92">
        <v>51.92</v>
      </c>
      <c r="K41" s="92">
        <v>77.87</v>
      </c>
      <c r="L41" s="92"/>
      <c r="M41" s="92"/>
      <c r="N41" s="92"/>
      <c r="O41" s="92"/>
      <c r="P41" s="92"/>
      <c r="Q41" s="92"/>
      <c r="R41" s="92"/>
      <c r="S41" s="92"/>
      <c r="T41" s="92"/>
      <c r="U41" s="93">
        <f t="shared" si="0"/>
        <v>129.79000000000002</v>
      </c>
    </row>
    <row r="42" spans="1:21" ht="12.95" customHeight="1" x14ac:dyDescent="0.15">
      <c r="A42" s="89" t="s">
        <v>184</v>
      </c>
      <c r="B42" s="90">
        <v>37</v>
      </c>
      <c r="C42" s="91" t="s">
        <v>185</v>
      </c>
      <c r="D42" s="91" t="s">
        <v>186</v>
      </c>
      <c r="E42" s="79" t="s">
        <v>122</v>
      </c>
      <c r="F42" s="92">
        <v>665</v>
      </c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>
        <f t="shared" si="0"/>
        <v>665</v>
      </c>
    </row>
    <row r="43" spans="1:21" ht="12.95" customHeight="1" x14ac:dyDescent="0.15">
      <c r="A43" s="89" t="s">
        <v>184</v>
      </c>
      <c r="B43" s="90">
        <v>38</v>
      </c>
      <c r="C43" s="91" t="s">
        <v>149</v>
      </c>
      <c r="D43" s="91" t="s">
        <v>187</v>
      </c>
      <c r="E43" s="79" t="s">
        <v>122</v>
      </c>
      <c r="F43" s="92"/>
      <c r="G43" s="92"/>
      <c r="H43" s="92"/>
      <c r="I43" s="92"/>
      <c r="J43" s="92"/>
      <c r="K43" s="92"/>
      <c r="L43" s="92"/>
      <c r="M43" s="92">
        <v>240</v>
      </c>
      <c r="N43" s="92"/>
      <c r="O43" s="92"/>
      <c r="P43" s="92"/>
      <c r="Q43" s="92"/>
      <c r="R43" s="92"/>
      <c r="S43" s="92"/>
      <c r="T43" s="92">
        <v>48</v>
      </c>
      <c r="U43" s="93">
        <f t="shared" si="0"/>
        <v>288</v>
      </c>
    </row>
    <row r="44" spans="1:21" ht="12.95" customHeight="1" x14ac:dyDescent="0.15">
      <c r="A44" s="89" t="s">
        <v>184</v>
      </c>
      <c r="B44" s="90">
        <v>39</v>
      </c>
      <c r="C44" s="91" t="s">
        <v>149</v>
      </c>
      <c r="D44" s="91" t="s">
        <v>188</v>
      </c>
      <c r="E44" s="79" t="s">
        <v>122</v>
      </c>
      <c r="F44" s="92"/>
      <c r="G44" s="92"/>
      <c r="H44" s="92"/>
      <c r="I44" s="92"/>
      <c r="J44" s="92"/>
      <c r="K44" s="92"/>
      <c r="L44" s="92"/>
      <c r="M44" s="92"/>
      <c r="N44" s="92">
        <v>1100</v>
      </c>
      <c r="O44" s="92"/>
      <c r="P44" s="92"/>
      <c r="Q44" s="92"/>
      <c r="R44" s="92"/>
      <c r="S44" s="92"/>
      <c r="T44" s="92">
        <v>220</v>
      </c>
      <c r="U44" s="93">
        <f t="shared" si="0"/>
        <v>1320</v>
      </c>
    </row>
    <row r="45" spans="1:21" ht="12.95" customHeight="1" x14ac:dyDescent="0.15">
      <c r="A45" s="89" t="s">
        <v>184</v>
      </c>
      <c r="B45" s="90">
        <v>40</v>
      </c>
      <c r="C45" s="91" t="s">
        <v>189</v>
      </c>
      <c r="D45" s="91" t="s">
        <v>190</v>
      </c>
      <c r="E45" s="79" t="s">
        <v>122</v>
      </c>
      <c r="F45" s="92"/>
      <c r="G45" s="92"/>
      <c r="H45" s="92"/>
      <c r="I45" s="92"/>
      <c r="J45" s="92"/>
      <c r="K45" s="92"/>
      <c r="L45" s="92">
        <v>400</v>
      </c>
      <c r="M45" s="92"/>
      <c r="N45" s="92"/>
      <c r="O45" s="92"/>
      <c r="P45" s="92"/>
      <c r="Q45" s="92"/>
      <c r="R45" s="92"/>
      <c r="S45" s="92"/>
      <c r="T45" s="92"/>
      <c r="U45" s="93">
        <f t="shared" si="0"/>
        <v>400</v>
      </c>
    </row>
    <row r="46" spans="1:21" ht="12.95" customHeight="1" x14ac:dyDescent="0.15">
      <c r="A46" s="89" t="s">
        <v>184</v>
      </c>
      <c r="B46" s="90">
        <v>41</v>
      </c>
      <c r="C46" s="91" t="s">
        <v>130</v>
      </c>
      <c r="D46" s="91" t="s">
        <v>191</v>
      </c>
      <c r="E46" s="79" t="s">
        <v>122</v>
      </c>
      <c r="F46" s="92"/>
      <c r="G46" s="92"/>
      <c r="H46" s="92"/>
      <c r="I46" s="92"/>
      <c r="J46" s="92"/>
      <c r="K46" s="92"/>
      <c r="L46" s="92"/>
      <c r="M46" s="92"/>
      <c r="N46" s="92">
        <v>295</v>
      </c>
      <c r="O46" s="92"/>
      <c r="P46" s="92"/>
      <c r="Q46" s="92"/>
      <c r="R46" s="92"/>
      <c r="S46" s="92"/>
      <c r="T46" s="92">
        <v>59</v>
      </c>
      <c r="U46" s="93">
        <f t="shared" si="0"/>
        <v>354</v>
      </c>
    </row>
    <row r="47" spans="1:21" ht="12.95" customHeight="1" x14ac:dyDescent="0.15">
      <c r="A47" s="89" t="s">
        <v>184</v>
      </c>
      <c r="B47" s="90">
        <v>42</v>
      </c>
      <c r="C47" s="91" t="s">
        <v>130</v>
      </c>
      <c r="D47" s="91" t="s">
        <v>192</v>
      </c>
      <c r="E47" s="79" t="s">
        <v>122</v>
      </c>
      <c r="F47" s="92"/>
      <c r="G47" s="92"/>
      <c r="H47" s="92"/>
      <c r="I47" s="92"/>
      <c r="J47" s="92"/>
      <c r="K47" s="92"/>
      <c r="L47" s="92"/>
      <c r="M47" s="92"/>
      <c r="N47" s="92">
        <v>160</v>
      </c>
      <c r="O47" s="92"/>
      <c r="P47" s="92"/>
      <c r="Q47" s="92"/>
      <c r="R47" s="92"/>
      <c r="S47" s="92"/>
      <c r="T47" s="92">
        <v>32</v>
      </c>
      <c r="U47" s="93">
        <f t="shared" si="0"/>
        <v>192</v>
      </c>
    </row>
    <row r="48" spans="1:21" ht="12.95" customHeight="1" x14ac:dyDescent="0.15">
      <c r="A48" s="89" t="s">
        <v>184</v>
      </c>
      <c r="B48" s="90">
        <v>43</v>
      </c>
      <c r="C48" s="91" t="s">
        <v>193</v>
      </c>
      <c r="D48" s="91" t="s">
        <v>194</v>
      </c>
      <c r="E48" s="79" t="s">
        <v>122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>
        <v>30</v>
      </c>
      <c r="S48" s="92"/>
      <c r="T48" s="92"/>
      <c r="U48" s="93">
        <f t="shared" si="0"/>
        <v>30</v>
      </c>
    </row>
    <row r="49" spans="1:21" ht="12.95" customHeight="1" x14ac:dyDescent="0.15">
      <c r="A49" s="89" t="s">
        <v>184</v>
      </c>
      <c r="B49" s="90">
        <v>44</v>
      </c>
      <c r="C49" s="91" t="s">
        <v>128</v>
      </c>
      <c r="D49" s="91" t="s">
        <v>195</v>
      </c>
      <c r="E49" s="79" t="s">
        <v>122</v>
      </c>
      <c r="F49" s="92">
        <v>105</v>
      </c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>
        <v>21</v>
      </c>
      <c r="U49" s="93">
        <f t="shared" si="0"/>
        <v>126</v>
      </c>
    </row>
    <row r="50" spans="1:21" ht="12.95" customHeight="1" x14ac:dyDescent="0.15">
      <c r="A50" s="89" t="s">
        <v>184</v>
      </c>
      <c r="B50" s="90">
        <v>45</v>
      </c>
      <c r="C50" s="91" t="s">
        <v>161</v>
      </c>
      <c r="D50" s="91" t="s">
        <v>162</v>
      </c>
      <c r="E50" s="79" t="s">
        <v>122</v>
      </c>
      <c r="F50" s="92">
        <v>32.229999999999997</v>
      </c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>
        <v>6.48</v>
      </c>
      <c r="U50" s="93">
        <f t="shared" si="0"/>
        <v>38.709999999999994</v>
      </c>
    </row>
    <row r="51" spans="1:21" ht="12.95" customHeight="1" x14ac:dyDescent="0.15">
      <c r="A51" s="89" t="s">
        <v>184</v>
      </c>
      <c r="B51" s="90">
        <v>46</v>
      </c>
      <c r="C51" s="91" t="s">
        <v>176</v>
      </c>
      <c r="D51" s="91" t="s">
        <v>177</v>
      </c>
      <c r="E51" s="79" t="s">
        <v>122</v>
      </c>
      <c r="F51" s="92">
        <v>432</v>
      </c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>
        <v>86.4</v>
      </c>
      <c r="U51" s="93">
        <f t="shared" si="0"/>
        <v>518.4</v>
      </c>
    </row>
    <row r="52" spans="1:21" ht="12.95" customHeight="1" x14ac:dyDescent="0.15">
      <c r="A52" s="89" t="s">
        <v>196</v>
      </c>
      <c r="B52" s="90">
        <v>47</v>
      </c>
      <c r="C52" s="91" t="s">
        <v>197</v>
      </c>
      <c r="D52" s="91" t="s">
        <v>198</v>
      </c>
      <c r="E52" s="79" t="s">
        <v>122</v>
      </c>
      <c r="F52" s="92"/>
      <c r="G52" s="92"/>
      <c r="H52" s="92">
        <v>10.35</v>
      </c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3">
        <f t="shared" si="0"/>
        <v>10.35</v>
      </c>
    </row>
    <row r="53" spans="1:21" ht="12.95" customHeight="1" x14ac:dyDescent="0.15">
      <c r="A53" s="89" t="s">
        <v>196</v>
      </c>
      <c r="B53" s="90">
        <v>48</v>
      </c>
      <c r="C53" s="91" t="s">
        <v>176</v>
      </c>
      <c r="D53" s="91" t="s">
        <v>199</v>
      </c>
      <c r="E53" s="79" t="s">
        <v>122</v>
      </c>
      <c r="F53" s="92">
        <v>288</v>
      </c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>
        <v>57.6</v>
      </c>
      <c r="U53" s="93">
        <f t="shared" si="0"/>
        <v>345.6</v>
      </c>
    </row>
    <row r="54" spans="1:21" ht="12.95" customHeight="1" x14ac:dyDescent="0.15">
      <c r="A54" s="89" t="s">
        <v>196</v>
      </c>
      <c r="B54" s="90">
        <v>49</v>
      </c>
      <c r="C54" s="91" t="s">
        <v>200</v>
      </c>
      <c r="D54" s="91" t="s">
        <v>142</v>
      </c>
      <c r="E54" s="79" t="s">
        <v>122</v>
      </c>
      <c r="F54" s="92"/>
      <c r="G54" s="92"/>
      <c r="H54" s="92"/>
      <c r="I54" s="92"/>
      <c r="J54" s="92"/>
      <c r="K54" s="92"/>
      <c r="L54" s="92">
        <v>100</v>
      </c>
      <c r="M54" s="92"/>
      <c r="N54" s="92"/>
      <c r="O54" s="92"/>
      <c r="P54" s="92"/>
      <c r="Q54" s="92"/>
      <c r="R54" s="92"/>
      <c r="S54" s="92"/>
      <c r="T54" s="92"/>
      <c r="U54" s="93">
        <f t="shared" si="0"/>
        <v>100</v>
      </c>
    </row>
    <row r="55" spans="1:21" ht="12.95" customHeight="1" x14ac:dyDescent="0.15">
      <c r="A55" s="89" t="s">
        <v>201</v>
      </c>
      <c r="B55" s="90" t="s">
        <v>134</v>
      </c>
      <c r="C55" s="91" t="s">
        <v>154</v>
      </c>
      <c r="D55" s="91" t="s">
        <v>155</v>
      </c>
      <c r="E55" s="94" t="s">
        <v>122</v>
      </c>
      <c r="F55" s="92">
        <v>8</v>
      </c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3">
        <f t="shared" si="0"/>
        <v>8</v>
      </c>
    </row>
    <row r="56" spans="1:21" ht="12.95" customHeight="1" x14ac:dyDescent="0.15">
      <c r="A56" s="89" t="s">
        <v>202</v>
      </c>
      <c r="B56" s="90">
        <v>50</v>
      </c>
      <c r="C56" s="91" t="s">
        <v>149</v>
      </c>
      <c r="D56" s="91" t="s">
        <v>203</v>
      </c>
      <c r="E56" s="94" t="s">
        <v>122</v>
      </c>
      <c r="F56" s="92"/>
      <c r="G56" s="92"/>
      <c r="H56" s="92"/>
      <c r="I56" s="92"/>
      <c r="J56" s="92"/>
      <c r="K56" s="92"/>
      <c r="L56" s="92"/>
      <c r="M56" s="92"/>
      <c r="N56" s="92">
        <v>1695</v>
      </c>
      <c r="O56" s="92"/>
      <c r="P56" s="92"/>
      <c r="Q56" s="92"/>
      <c r="R56" s="92"/>
      <c r="S56" s="92"/>
      <c r="T56" s="92">
        <v>339</v>
      </c>
      <c r="U56" s="93">
        <f t="shared" si="0"/>
        <v>2034</v>
      </c>
    </row>
    <row r="57" spans="1:21" ht="12.95" customHeight="1" x14ac:dyDescent="0.15">
      <c r="A57" s="89" t="s">
        <v>202</v>
      </c>
      <c r="B57" s="90">
        <v>51</v>
      </c>
      <c r="C57" s="91" t="s">
        <v>130</v>
      </c>
      <c r="D57" s="91" t="s">
        <v>204</v>
      </c>
      <c r="E57" s="94" t="s">
        <v>122</v>
      </c>
      <c r="F57" s="92"/>
      <c r="G57" s="92"/>
      <c r="H57" s="92"/>
      <c r="I57" s="92"/>
      <c r="J57" s="92"/>
      <c r="K57" s="92"/>
      <c r="L57" s="92"/>
      <c r="M57" s="92"/>
      <c r="N57" s="92">
        <v>945</v>
      </c>
      <c r="O57" s="92"/>
      <c r="P57" s="92"/>
      <c r="Q57" s="92"/>
      <c r="R57" s="92"/>
      <c r="S57" s="92"/>
      <c r="T57" s="92">
        <v>189</v>
      </c>
      <c r="U57" s="93">
        <f t="shared" si="0"/>
        <v>1134</v>
      </c>
    </row>
    <row r="58" spans="1:21" ht="12.95" customHeight="1" x14ac:dyDescent="0.15">
      <c r="A58" s="89" t="s">
        <v>205</v>
      </c>
      <c r="B58" s="90">
        <v>52</v>
      </c>
      <c r="C58" s="91" t="s">
        <v>206</v>
      </c>
      <c r="D58" s="91" t="s">
        <v>207</v>
      </c>
      <c r="E58" s="94" t="s">
        <v>122</v>
      </c>
      <c r="F58" s="92">
        <v>40</v>
      </c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3">
        <f t="shared" si="0"/>
        <v>40</v>
      </c>
    </row>
    <row r="59" spans="1:21" ht="12.95" customHeight="1" x14ac:dyDescent="0.15">
      <c r="A59" s="89" t="s">
        <v>205</v>
      </c>
      <c r="B59" s="90">
        <v>53</v>
      </c>
      <c r="C59" s="91" t="s">
        <v>208</v>
      </c>
      <c r="D59" s="91" t="s">
        <v>121</v>
      </c>
      <c r="E59" s="94" t="s">
        <v>122</v>
      </c>
      <c r="F59" s="92">
        <v>42</v>
      </c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3">
        <f t="shared" si="0"/>
        <v>42</v>
      </c>
    </row>
    <row r="60" spans="1:21" ht="12.95" customHeight="1" x14ac:dyDescent="0.15">
      <c r="A60" s="89" t="s">
        <v>209</v>
      </c>
      <c r="B60" s="90">
        <v>54</v>
      </c>
      <c r="C60" s="91" t="s">
        <v>210</v>
      </c>
      <c r="D60" s="91" t="s">
        <v>211</v>
      </c>
      <c r="E60" s="94" t="s">
        <v>122</v>
      </c>
      <c r="F60" s="92">
        <v>127.91</v>
      </c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>
        <v>25.58</v>
      </c>
      <c r="U60" s="93">
        <f t="shared" si="0"/>
        <v>153.49</v>
      </c>
    </row>
    <row r="61" spans="1:21" ht="12.95" customHeight="1" x14ac:dyDescent="0.15">
      <c r="A61" s="89" t="s">
        <v>209</v>
      </c>
      <c r="B61" s="90">
        <v>55</v>
      </c>
      <c r="C61" s="91" t="s">
        <v>212</v>
      </c>
      <c r="D61" s="91" t="s">
        <v>213</v>
      </c>
      <c r="E61" s="94" t="s">
        <v>122</v>
      </c>
      <c r="F61" s="92">
        <v>20</v>
      </c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3">
        <f t="shared" si="0"/>
        <v>20</v>
      </c>
    </row>
    <row r="62" spans="1:21" ht="12.95" customHeight="1" x14ac:dyDescent="0.15">
      <c r="A62" s="89" t="s">
        <v>214</v>
      </c>
      <c r="B62" s="90" t="s">
        <v>134</v>
      </c>
      <c r="C62" s="91" t="s">
        <v>135</v>
      </c>
      <c r="D62" s="91" t="s">
        <v>136</v>
      </c>
      <c r="E62" s="94" t="s">
        <v>122</v>
      </c>
      <c r="F62" s="92">
        <v>90.06</v>
      </c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>
        <v>18.010000000000002</v>
      </c>
      <c r="U62" s="93">
        <f t="shared" si="0"/>
        <v>108.07000000000001</v>
      </c>
    </row>
    <row r="63" spans="1:21" ht="12.95" customHeight="1" x14ac:dyDescent="0.15">
      <c r="A63" s="89" t="s">
        <v>215</v>
      </c>
      <c r="B63" s="90">
        <v>56</v>
      </c>
      <c r="C63" s="91" t="s">
        <v>126</v>
      </c>
      <c r="D63" s="91" t="s">
        <v>127</v>
      </c>
      <c r="E63" s="94" t="s">
        <v>122</v>
      </c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>
        <v>456.81</v>
      </c>
      <c r="Q63" s="92"/>
      <c r="R63" s="92"/>
      <c r="S63" s="92"/>
      <c r="T63" s="92">
        <v>4</v>
      </c>
      <c r="U63" s="93">
        <f t="shared" si="0"/>
        <v>460.81</v>
      </c>
    </row>
    <row r="64" spans="1:21" ht="12.95" customHeight="1" x14ac:dyDescent="0.15">
      <c r="A64" s="89" t="s">
        <v>215</v>
      </c>
      <c r="B64" s="90">
        <v>57</v>
      </c>
      <c r="C64" s="91" t="s">
        <v>216</v>
      </c>
      <c r="D64" s="91" t="s">
        <v>217</v>
      </c>
      <c r="E64" s="94" t="s">
        <v>122</v>
      </c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>
        <v>1560.2</v>
      </c>
      <c r="T64" s="92">
        <v>312.04000000000002</v>
      </c>
      <c r="U64" s="93">
        <f t="shared" si="0"/>
        <v>1872.24</v>
      </c>
    </row>
    <row r="65" spans="1:21" ht="12.95" customHeight="1" x14ac:dyDescent="0.15">
      <c r="A65" s="89" t="s">
        <v>215</v>
      </c>
      <c r="B65" s="90">
        <v>58</v>
      </c>
      <c r="C65" s="91" t="s">
        <v>161</v>
      </c>
      <c r="D65" s="91" t="s">
        <v>218</v>
      </c>
      <c r="E65" s="94" t="s">
        <v>122</v>
      </c>
      <c r="F65" s="92">
        <v>32.229999999999997</v>
      </c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>
        <v>6.48</v>
      </c>
      <c r="U65" s="93">
        <f t="shared" si="0"/>
        <v>38.709999999999994</v>
      </c>
    </row>
    <row r="66" spans="1:21" ht="12.95" customHeight="1" x14ac:dyDescent="0.15">
      <c r="A66" s="89" t="s">
        <v>215</v>
      </c>
      <c r="B66" s="90">
        <v>59</v>
      </c>
      <c r="C66" s="91" t="s">
        <v>120</v>
      </c>
      <c r="D66" s="91" t="s">
        <v>115</v>
      </c>
      <c r="E66" s="94" t="s">
        <v>122</v>
      </c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>
        <v>140</v>
      </c>
      <c r="R66" s="92"/>
      <c r="S66" s="92"/>
      <c r="T66" s="92">
        <v>28</v>
      </c>
      <c r="U66" s="93">
        <f t="shared" ref="U66:U129" si="1">SUM(F66:T66)</f>
        <v>168</v>
      </c>
    </row>
    <row r="67" spans="1:21" ht="12.95" customHeight="1" x14ac:dyDescent="0.15">
      <c r="A67" s="89" t="s">
        <v>215</v>
      </c>
      <c r="B67" s="90">
        <v>60</v>
      </c>
      <c r="C67" s="91" t="s">
        <v>128</v>
      </c>
      <c r="D67" s="91" t="s">
        <v>219</v>
      </c>
      <c r="E67" s="94" t="s">
        <v>122</v>
      </c>
      <c r="F67" s="92">
        <v>420</v>
      </c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>
        <v>84</v>
      </c>
      <c r="U67" s="93">
        <f t="shared" si="1"/>
        <v>504</v>
      </c>
    </row>
    <row r="68" spans="1:21" ht="12.95" customHeight="1" x14ac:dyDescent="0.15">
      <c r="A68" s="89" t="s">
        <v>215</v>
      </c>
      <c r="B68" s="90">
        <v>61</v>
      </c>
      <c r="C68" s="91" t="s">
        <v>149</v>
      </c>
      <c r="D68" s="91" t="s">
        <v>220</v>
      </c>
      <c r="E68" s="94" t="s">
        <v>122</v>
      </c>
      <c r="F68" s="92"/>
      <c r="G68" s="92"/>
      <c r="H68" s="92"/>
      <c r="I68" s="92"/>
      <c r="J68" s="92"/>
      <c r="K68" s="92"/>
      <c r="L68" s="92"/>
      <c r="M68" s="92"/>
      <c r="N68" s="92">
        <v>1695</v>
      </c>
      <c r="O68" s="92"/>
      <c r="P68" s="92"/>
      <c r="Q68" s="92"/>
      <c r="R68" s="92"/>
      <c r="S68" s="92"/>
      <c r="T68" s="92">
        <v>339</v>
      </c>
      <c r="U68" s="93">
        <f t="shared" si="1"/>
        <v>2034</v>
      </c>
    </row>
    <row r="69" spans="1:21" ht="12.95" customHeight="1" x14ac:dyDescent="0.15">
      <c r="A69" s="89" t="s">
        <v>215</v>
      </c>
      <c r="B69" s="90">
        <v>62</v>
      </c>
      <c r="C69" s="91" t="s">
        <v>130</v>
      </c>
      <c r="D69" s="91" t="s">
        <v>221</v>
      </c>
      <c r="E69" s="94" t="s">
        <v>122</v>
      </c>
      <c r="F69" s="92"/>
      <c r="G69" s="92"/>
      <c r="H69" s="92"/>
      <c r="I69" s="92"/>
      <c r="J69" s="92"/>
      <c r="K69" s="92"/>
      <c r="L69" s="92"/>
      <c r="M69" s="92"/>
      <c r="N69" s="92">
        <v>295</v>
      </c>
      <c r="O69" s="92"/>
      <c r="P69" s="92"/>
      <c r="Q69" s="92"/>
      <c r="R69" s="92"/>
      <c r="S69" s="92"/>
      <c r="T69" s="92">
        <v>59</v>
      </c>
      <c r="U69" s="93">
        <f t="shared" si="1"/>
        <v>354</v>
      </c>
    </row>
    <row r="70" spans="1:21" ht="12.95" customHeight="1" x14ac:dyDescent="0.15">
      <c r="A70" s="89" t="s">
        <v>215</v>
      </c>
      <c r="B70" s="90">
        <v>63</v>
      </c>
      <c r="C70" s="91" t="s">
        <v>222</v>
      </c>
      <c r="D70" s="91" t="s">
        <v>223</v>
      </c>
      <c r="E70" s="94" t="s">
        <v>122</v>
      </c>
      <c r="F70" s="92">
        <v>400</v>
      </c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3">
        <f t="shared" si="1"/>
        <v>400</v>
      </c>
    </row>
    <row r="71" spans="1:21" ht="12.95" customHeight="1" x14ac:dyDescent="0.15">
      <c r="A71" s="89" t="s">
        <v>224</v>
      </c>
      <c r="B71" s="90" t="s">
        <v>134</v>
      </c>
      <c r="C71" s="91" t="s">
        <v>225</v>
      </c>
      <c r="D71" s="91" t="s">
        <v>155</v>
      </c>
      <c r="E71" s="94" t="s">
        <v>122</v>
      </c>
      <c r="F71" s="92">
        <v>10</v>
      </c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3">
        <f>SUM(F71:T71)</f>
        <v>10</v>
      </c>
    </row>
    <row r="72" spans="1:21" ht="12.95" customHeight="1" x14ac:dyDescent="0.15">
      <c r="A72" s="89" t="s">
        <v>226</v>
      </c>
      <c r="B72" s="90">
        <v>64</v>
      </c>
      <c r="C72" s="91" t="s">
        <v>156</v>
      </c>
      <c r="D72" s="91" t="s">
        <v>106</v>
      </c>
      <c r="E72" s="94" t="s">
        <v>122</v>
      </c>
      <c r="F72" s="92">
        <v>98.93</v>
      </c>
      <c r="G72" s="92">
        <v>1176.4100000000001</v>
      </c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>
        <v>7.77</v>
      </c>
      <c r="U72" s="93">
        <f>SUM(F72:T72)</f>
        <v>1283.1100000000001</v>
      </c>
    </row>
    <row r="73" spans="1:21" ht="12.95" customHeight="1" x14ac:dyDescent="0.15">
      <c r="A73" s="89" t="s">
        <v>226</v>
      </c>
      <c r="B73" s="90">
        <v>65</v>
      </c>
      <c r="C73" s="91" t="s">
        <v>157</v>
      </c>
      <c r="D73" s="91" t="s">
        <v>158</v>
      </c>
      <c r="E73" s="94" t="s">
        <v>122</v>
      </c>
      <c r="F73" s="92"/>
      <c r="G73" s="92"/>
      <c r="H73" s="92"/>
      <c r="I73" s="92">
        <v>39.6</v>
      </c>
      <c r="J73" s="92">
        <v>29.99</v>
      </c>
      <c r="K73" s="92">
        <v>74.510000000000005</v>
      </c>
      <c r="L73" s="92"/>
      <c r="M73" s="92"/>
      <c r="N73" s="92"/>
      <c r="O73" s="92"/>
      <c r="P73" s="92"/>
      <c r="Q73" s="92"/>
      <c r="R73" s="92"/>
      <c r="S73" s="92"/>
      <c r="T73" s="92"/>
      <c r="U73" s="93">
        <f>SUM(F73:T73)</f>
        <v>144.10000000000002</v>
      </c>
    </row>
    <row r="74" spans="1:21" ht="12.95" customHeight="1" x14ac:dyDescent="0.15">
      <c r="A74" s="89" t="s">
        <v>226</v>
      </c>
      <c r="B74" s="90">
        <v>66</v>
      </c>
      <c r="C74" s="91" t="s">
        <v>159</v>
      </c>
      <c r="D74" s="91" t="s">
        <v>160</v>
      </c>
      <c r="E74" s="94" t="s">
        <v>122</v>
      </c>
      <c r="F74" s="92"/>
      <c r="G74" s="92"/>
      <c r="H74" s="92"/>
      <c r="I74" s="92"/>
      <c r="J74" s="92">
        <v>51.92</v>
      </c>
      <c r="K74" s="92">
        <v>77.87</v>
      </c>
      <c r="L74" s="92"/>
      <c r="M74" s="92"/>
      <c r="N74" s="92"/>
      <c r="O74" s="92"/>
      <c r="P74" s="92"/>
      <c r="Q74" s="92"/>
      <c r="R74" s="92"/>
      <c r="S74" s="92"/>
      <c r="T74" s="92"/>
      <c r="U74" s="93">
        <f>SUM(F74:T74)</f>
        <v>129.79000000000002</v>
      </c>
    </row>
    <row r="75" spans="1:21" ht="12.95" customHeight="1" x14ac:dyDescent="0.15">
      <c r="A75" s="89" t="s">
        <v>226</v>
      </c>
      <c r="B75" s="90">
        <v>67</v>
      </c>
      <c r="C75" s="91" t="s">
        <v>130</v>
      </c>
      <c r="D75" s="91" t="s">
        <v>227</v>
      </c>
      <c r="E75" s="94" t="s">
        <v>122</v>
      </c>
      <c r="F75" s="92"/>
      <c r="G75" s="92"/>
      <c r="H75" s="92"/>
      <c r="I75" s="92"/>
      <c r="J75" s="92"/>
      <c r="K75" s="92"/>
      <c r="L75" s="92"/>
      <c r="M75" s="92"/>
      <c r="N75" s="92">
        <v>945</v>
      </c>
      <c r="O75" s="92"/>
      <c r="P75" s="92"/>
      <c r="Q75" s="92"/>
      <c r="R75" s="92"/>
      <c r="S75" s="92"/>
      <c r="T75" s="92">
        <v>189</v>
      </c>
      <c r="U75" s="93">
        <f>SUM(F75:T75)</f>
        <v>1134</v>
      </c>
    </row>
    <row r="76" spans="1:21" ht="12.95" customHeight="1" x14ac:dyDescent="0.15">
      <c r="A76" s="89" t="s">
        <v>226</v>
      </c>
      <c r="B76" s="90">
        <v>68</v>
      </c>
      <c r="C76" s="91" t="s">
        <v>130</v>
      </c>
      <c r="D76" s="91" t="s">
        <v>228</v>
      </c>
      <c r="E76" s="94" t="s">
        <v>122</v>
      </c>
      <c r="F76" s="92"/>
      <c r="G76" s="92"/>
      <c r="H76" s="92"/>
      <c r="I76" s="92"/>
      <c r="J76" s="92"/>
      <c r="K76" s="92"/>
      <c r="L76" s="92"/>
      <c r="M76" s="92"/>
      <c r="N76" s="92">
        <v>295</v>
      </c>
      <c r="O76" s="92"/>
      <c r="P76" s="92"/>
      <c r="Q76" s="92"/>
      <c r="R76" s="92"/>
      <c r="S76" s="92"/>
      <c r="T76" s="92">
        <v>59</v>
      </c>
      <c r="U76" s="93">
        <f t="shared" si="1"/>
        <v>354</v>
      </c>
    </row>
    <row r="77" spans="1:21" ht="12.95" customHeight="1" x14ac:dyDescent="0.15">
      <c r="A77" s="89" t="s">
        <v>226</v>
      </c>
      <c r="B77" s="90">
        <v>69</v>
      </c>
      <c r="C77" s="91" t="s">
        <v>229</v>
      </c>
      <c r="D77" s="91" t="s">
        <v>230</v>
      </c>
      <c r="E77" s="94" t="s">
        <v>122</v>
      </c>
      <c r="F77" s="92">
        <v>154.47999999999999</v>
      </c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3">
        <f t="shared" si="1"/>
        <v>154.47999999999999</v>
      </c>
    </row>
    <row r="78" spans="1:21" ht="12.95" customHeight="1" x14ac:dyDescent="0.15">
      <c r="A78" s="89" t="s">
        <v>226</v>
      </c>
      <c r="B78" s="90">
        <v>70</v>
      </c>
      <c r="C78" s="91" t="s">
        <v>231</v>
      </c>
      <c r="D78" s="91" t="s">
        <v>230</v>
      </c>
      <c r="E78" s="94" t="s">
        <v>122</v>
      </c>
      <c r="F78" s="92">
        <v>25</v>
      </c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3">
        <f t="shared" si="1"/>
        <v>25</v>
      </c>
    </row>
    <row r="79" spans="1:21" ht="12.95" customHeight="1" x14ac:dyDescent="0.15">
      <c r="A79" s="89" t="s">
        <v>226</v>
      </c>
      <c r="B79" s="90">
        <v>71</v>
      </c>
      <c r="C79" s="91" t="s">
        <v>232</v>
      </c>
      <c r="D79" s="91" t="s">
        <v>230</v>
      </c>
      <c r="E79" s="94" t="s">
        <v>122</v>
      </c>
      <c r="F79" s="92">
        <v>1335</v>
      </c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3">
        <f t="shared" si="1"/>
        <v>1335</v>
      </c>
    </row>
    <row r="80" spans="1:21" ht="12.95" customHeight="1" x14ac:dyDescent="0.15">
      <c r="A80" s="89" t="s">
        <v>233</v>
      </c>
      <c r="B80" s="90">
        <v>72</v>
      </c>
      <c r="C80" s="91" t="s">
        <v>234</v>
      </c>
      <c r="D80" s="91" t="s">
        <v>235</v>
      </c>
      <c r="E80" s="94" t="s">
        <v>122</v>
      </c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>
        <v>1741.67</v>
      </c>
      <c r="Q80" s="92"/>
      <c r="R80" s="92"/>
      <c r="S80" s="92"/>
      <c r="T80" s="92">
        <v>348.33</v>
      </c>
      <c r="U80" s="93">
        <f t="shared" si="1"/>
        <v>2090</v>
      </c>
    </row>
    <row r="81" spans="1:21" ht="12.95" customHeight="1" x14ac:dyDescent="0.15">
      <c r="A81" s="89" t="s">
        <v>55</v>
      </c>
      <c r="B81" s="90">
        <v>73</v>
      </c>
      <c r="C81" s="91" t="s">
        <v>126</v>
      </c>
      <c r="D81" s="91" t="s">
        <v>127</v>
      </c>
      <c r="E81" s="94" t="s">
        <v>122</v>
      </c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>
        <v>582.16999999999996</v>
      </c>
      <c r="Q81" s="92"/>
      <c r="R81" s="92"/>
      <c r="S81" s="92"/>
      <c r="T81" s="92">
        <v>17.329999999999998</v>
      </c>
      <c r="U81" s="93">
        <f t="shared" si="1"/>
        <v>599.5</v>
      </c>
    </row>
    <row r="82" spans="1:21" ht="12.95" customHeight="1" x14ac:dyDescent="0.15">
      <c r="A82" s="89" t="s">
        <v>55</v>
      </c>
      <c r="B82" s="90">
        <v>74</v>
      </c>
      <c r="C82" s="91" t="s">
        <v>236</v>
      </c>
      <c r="D82" s="91" t="s">
        <v>237</v>
      </c>
      <c r="E82" s="94" t="s">
        <v>122</v>
      </c>
      <c r="F82" s="92"/>
      <c r="G82" s="92"/>
      <c r="H82" s="92"/>
      <c r="I82" s="92"/>
      <c r="J82" s="92"/>
      <c r="K82" s="92"/>
      <c r="L82" s="92"/>
      <c r="M82" s="92"/>
      <c r="N82" s="92"/>
      <c r="O82" s="92">
        <v>93.93</v>
      </c>
      <c r="P82" s="92"/>
      <c r="Q82" s="92"/>
      <c r="R82" s="92"/>
      <c r="S82" s="92"/>
      <c r="T82" s="92">
        <v>18.8</v>
      </c>
      <c r="U82" s="93">
        <f t="shared" si="1"/>
        <v>112.73</v>
      </c>
    </row>
    <row r="83" spans="1:21" ht="12.95" customHeight="1" x14ac:dyDescent="0.15">
      <c r="A83" s="89" t="s">
        <v>238</v>
      </c>
      <c r="B83" s="90" t="s">
        <v>134</v>
      </c>
      <c r="C83" s="91" t="s">
        <v>135</v>
      </c>
      <c r="D83" s="91" t="s">
        <v>136</v>
      </c>
      <c r="E83" s="94" t="s">
        <v>122</v>
      </c>
      <c r="F83" s="92">
        <v>90.06</v>
      </c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>
        <v>18.010000000000002</v>
      </c>
      <c r="U83" s="93">
        <f t="shared" si="1"/>
        <v>108.07000000000001</v>
      </c>
    </row>
    <row r="84" spans="1:21" ht="12.95" customHeight="1" x14ac:dyDescent="0.15">
      <c r="A84" s="89" t="s">
        <v>239</v>
      </c>
      <c r="B84" s="90">
        <v>75</v>
      </c>
      <c r="C84" s="91" t="s">
        <v>130</v>
      </c>
      <c r="D84" s="91" t="s">
        <v>240</v>
      </c>
      <c r="E84" s="94" t="s">
        <v>122</v>
      </c>
      <c r="F84" s="92"/>
      <c r="G84" s="92"/>
      <c r="H84" s="92"/>
      <c r="I84" s="92"/>
      <c r="J84" s="92"/>
      <c r="K84" s="92"/>
      <c r="L84" s="92"/>
      <c r="M84" s="92"/>
      <c r="N84" s="92">
        <v>295</v>
      </c>
      <c r="O84" s="92"/>
      <c r="P84" s="92"/>
      <c r="Q84" s="92"/>
      <c r="R84" s="92"/>
      <c r="S84" s="92"/>
      <c r="T84" s="92">
        <v>59</v>
      </c>
      <c r="U84" s="93">
        <f t="shared" si="1"/>
        <v>354</v>
      </c>
    </row>
    <row r="85" spans="1:21" ht="12.95" customHeight="1" x14ac:dyDescent="0.15">
      <c r="A85" s="89" t="s">
        <v>239</v>
      </c>
      <c r="B85" s="90">
        <v>76</v>
      </c>
      <c r="C85" s="91" t="s">
        <v>130</v>
      </c>
      <c r="D85" s="91" t="s">
        <v>241</v>
      </c>
      <c r="E85" s="94" t="s">
        <v>122</v>
      </c>
      <c r="F85" s="92"/>
      <c r="G85" s="92"/>
      <c r="H85" s="92"/>
      <c r="I85" s="92"/>
      <c r="J85" s="92"/>
      <c r="K85" s="92"/>
      <c r="L85" s="92"/>
      <c r="M85" s="92"/>
      <c r="N85" s="92">
        <v>485</v>
      </c>
      <c r="O85" s="92"/>
      <c r="P85" s="92"/>
      <c r="Q85" s="92"/>
      <c r="R85" s="92"/>
      <c r="S85" s="92"/>
      <c r="T85" s="92">
        <v>97</v>
      </c>
      <c r="U85" s="93">
        <f t="shared" si="1"/>
        <v>582</v>
      </c>
    </row>
    <row r="86" spans="1:21" ht="12.95" customHeight="1" x14ac:dyDescent="0.15">
      <c r="A86" s="89" t="s">
        <v>239</v>
      </c>
      <c r="B86" s="90">
        <v>77</v>
      </c>
      <c r="C86" s="91" t="s">
        <v>130</v>
      </c>
      <c r="D86" s="91" t="s">
        <v>242</v>
      </c>
      <c r="E86" s="94" t="s">
        <v>122</v>
      </c>
      <c r="F86" s="92"/>
      <c r="G86" s="92"/>
      <c r="H86" s="92"/>
      <c r="I86" s="92"/>
      <c r="J86" s="92"/>
      <c r="K86" s="92"/>
      <c r="L86" s="92"/>
      <c r="M86" s="92"/>
      <c r="N86" s="92">
        <v>945</v>
      </c>
      <c r="O86" s="92"/>
      <c r="P86" s="92"/>
      <c r="Q86" s="92"/>
      <c r="R86" s="92"/>
      <c r="S86" s="92"/>
      <c r="T86" s="92">
        <v>189</v>
      </c>
      <c r="U86" s="93">
        <f t="shared" si="1"/>
        <v>1134</v>
      </c>
    </row>
    <row r="87" spans="1:21" ht="12.95" customHeight="1" x14ac:dyDescent="0.15">
      <c r="A87" s="89" t="s">
        <v>239</v>
      </c>
      <c r="B87" s="90">
        <v>78</v>
      </c>
      <c r="C87" s="91" t="s">
        <v>149</v>
      </c>
      <c r="D87" s="91" t="s">
        <v>243</v>
      </c>
      <c r="E87" s="94" t="s">
        <v>122</v>
      </c>
      <c r="F87" s="92"/>
      <c r="G87" s="92"/>
      <c r="H87" s="92"/>
      <c r="I87" s="92"/>
      <c r="J87" s="92"/>
      <c r="K87" s="92"/>
      <c r="L87" s="92"/>
      <c r="M87" s="92"/>
      <c r="N87" s="92">
        <v>1495</v>
      </c>
      <c r="O87" s="92"/>
      <c r="P87" s="92"/>
      <c r="Q87" s="92"/>
      <c r="R87" s="92"/>
      <c r="S87" s="92"/>
      <c r="T87" s="92">
        <v>299</v>
      </c>
      <c r="U87" s="93">
        <f t="shared" si="1"/>
        <v>1794</v>
      </c>
    </row>
    <row r="88" spans="1:21" ht="12.95" customHeight="1" x14ac:dyDescent="0.15">
      <c r="A88" s="89" t="s">
        <v>239</v>
      </c>
      <c r="B88" s="90">
        <v>79</v>
      </c>
      <c r="C88" s="91" t="s">
        <v>149</v>
      </c>
      <c r="D88" s="91" t="s">
        <v>244</v>
      </c>
      <c r="E88" s="94" t="s">
        <v>122</v>
      </c>
      <c r="F88" s="92"/>
      <c r="G88" s="92"/>
      <c r="H88" s="92"/>
      <c r="I88" s="92"/>
      <c r="J88" s="92"/>
      <c r="K88" s="92"/>
      <c r="L88" s="92"/>
      <c r="M88" s="92">
        <v>315</v>
      </c>
      <c r="N88" s="92"/>
      <c r="O88" s="92"/>
      <c r="P88" s="92"/>
      <c r="Q88" s="92"/>
      <c r="R88" s="92"/>
      <c r="S88" s="92"/>
      <c r="T88" s="92">
        <v>63</v>
      </c>
      <c r="U88" s="93">
        <f t="shared" si="1"/>
        <v>378</v>
      </c>
    </row>
    <row r="89" spans="1:21" ht="12.95" customHeight="1" x14ac:dyDescent="0.15">
      <c r="A89" s="89" t="s">
        <v>245</v>
      </c>
      <c r="B89" s="90" t="s">
        <v>134</v>
      </c>
      <c r="C89" s="91" t="s">
        <v>154</v>
      </c>
      <c r="D89" s="91" t="s">
        <v>155</v>
      </c>
      <c r="E89" s="94" t="s">
        <v>122</v>
      </c>
      <c r="F89" s="92">
        <v>8</v>
      </c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3">
        <f t="shared" si="1"/>
        <v>8</v>
      </c>
    </row>
    <row r="90" spans="1:21" ht="12.95" customHeight="1" x14ac:dyDescent="0.15">
      <c r="A90" s="89" t="s">
        <v>59</v>
      </c>
      <c r="B90" s="90">
        <v>80</v>
      </c>
      <c r="C90" s="91" t="s">
        <v>206</v>
      </c>
      <c r="D90" s="91" t="s">
        <v>207</v>
      </c>
      <c r="E90" s="94" t="s">
        <v>122</v>
      </c>
      <c r="F90" s="92">
        <v>40</v>
      </c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3">
        <f t="shared" si="1"/>
        <v>40</v>
      </c>
    </row>
    <row r="91" spans="1:21" ht="12.95" customHeight="1" x14ac:dyDescent="0.15">
      <c r="A91" s="89" t="s">
        <v>59</v>
      </c>
      <c r="B91" s="90">
        <v>81</v>
      </c>
      <c r="C91" s="91" t="s">
        <v>156</v>
      </c>
      <c r="D91" s="91" t="s">
        <v>106</v>
      </c>
      <c r="E91" s="94" t="s">
        <v>122</v>
      </c>
      <c r="F91" s="92">
        <v>169.6</v>
      </c>
      <c r="G91" s="92">
        <v>1176.6099999999999</v>
      </c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>
        <v>23.62</v>
      </c>
      <c r="U91" s="93">
        <f t="shared" si="1"/>
        <v>1369.8299999999997</v>
      </c>
    </row>
    <row r="92" spans="1:21" ht="12.95" customHeight="1" x14ac:dyDescent="0.15">
      <c r="A92" s="89" t="s">
        <v>59</v>
      </c>
      <c r="B92" s="90">
        <v>82</v>
      </c>
      <c r="C92" s="91" t="s">
        <v>157</v>
      </c>
      <c r="D92" s="91" t="s">
        <v>158</v>
      </c>
      <c r="E92" s="94" t="s">
        <v>122</v>
      </c>
      <c r="F92" s="92"/>
      <c r="G92" s="92"/>
      <c r="H92" s="92"/>
      <c r="I92" s="92">
        <v>39.4</v>
      </c>
      <c r="J92" s="92">
        <v>29.99</v>
      </c>
      <c r="K92" s="92">
        <v>74.510000000000005</v>
      </c>
      <c r="L92" s="92"/>
      <c r="M92" s="92"/>
      <c r="N92" s="92"/>
      <c r="O92" s="92"/>
      <c r="P92" s="92"/>
      <c r="Q92" s="92"/>
      <c r="R92" s="92"/>
      <c r="S92" s="92"/>
      <c r="T92" s="92"/>
      <c r="U92" s="93">
        <f t="shared" si="1"/>
        <v>143.9</v>
      </c>
    </row>
    <row r="93" spans="1:21" ht="12.95" customHeight="1" x14ac:dyDescent="0.15">
      <c r="A93" s="89" t="s">
        <v>59</v>
      </c>
      <c r="B93" s="90">
        <v>83</v>
      </c>
      <c r="C93" s="91" t="s">
        <v>159</v>
      </c>
      <c r="D93" s="91" t="s">
        <v>160</v>
      </c>
      <c r="E93" s="94" t="s">
        <v>122</v>
      </c>
      <c r="F93" s="92"/>
      <c r="G93" s="92"/>
      <c r="H93" s="92"/>
      <c r="I93" s="92"/>
      <c r="J93" s="92">
        <v>51.92</v>
      </c>
      <c r="K93" s="92">
        <v>77.87</v>
      </c>
      <c r="L93" s="92"/>
      <c r="M93" s="92"/>
      <c r="N93" s="92"/>
      <c r="O93" s="92"/>
      <c r="P93" s="92"/>
      <c r="Q93" s="92"/>
      <c r="R93" s="92"/>
      <c r="S93" s="92"/>
      <c r="T93" s="92"/>
      <c r="U93" s="93">
        <f t="shared" si="1"/>
        <v>129.79000000000002</v>
      </c>
    </row>
    <row r="94" spans="1:21" ht="12.95" customHeight="1" x14ac:dyDescent="0.15">
      <c r="A94" s="89" t="s">
        <v>246</v>
      </c>
      <c r="B94" s="90">
        <v>84</v>
      </c>
      <c r="C94" s="91" t="s">
        <v>247</v>
      </c>
      <c r="D94" s="91" t="s">
        <v>248</v>
      </c>
      <c r="E94" s="94" t="s">
        <v>122</v>
      </c>
      <c r="F94" s="92"/>
      <c r="G94" s="92"/>
      <c r="H94" s="92"/>
      <c r="I94" s="92"/>
      <c r="J94" s="92"/>
      <c r="K94" s="92"/>
      <c r="L94" s="92"/>
      <c r="M94" s="92"/>
      <c r="N94" s="92">
        <v>3787.16</v>
      </c>
      <c r="O94" s="92"/>
      <c r="P94" s="92"/>
      <c r="Q94" s="92"/>
      <c r="R94" s="92"/>
      <c r="S94" s="92"/>
      <c r="T94" s="92">
        <v>757.43</v>
      </c>
      <c r="U94" s="93">
        <f t="shared" si="1"/>
        <v>4544.59</v>
      </c>
    </row>
    <row r="95" spans="1:21" ht="12.95" customHeight="1" x14ac:dyDescent="0.15">
      <c r="A95" s="89" t="s">
        <v>246</v>
      </c>
      <c r="B95" s="90">
        <v>85</v>
      </c>
      <c r="C95" s="91" t="s">
        <v>163</v>
      </c>
      <c r="D95" s="91" t="s">
        <v>249</v>
      </c>
      <c r="E95" s="94" t="s">
        <v>122</v>
      </c>
      <c r="F95" s="92"/>
      <c r="G95" s="92"/>
      <c r="H95" s="92"/>
      <c r="I95" s="92"/>
      <c r="J95" s="92"/>
      <c r="K95" s="92"/>
      <c r="L95" s="92"/>
      <c r="M95" s="92"/>
      <c r="N95" s="92"/>
      <c r="O95" s="92">
        <v>64.77</v>
      </c>
      <c r="P95" s="92"/>
      <c r="Q95" s="92"/>
      <c r="R95" s="92"/>
      <c r="S95" s="92"/>
      <c r="T95" s="92">
        <v>12.95</v>
      </c>
      <c r="U95" s="93">
        <f t="shared" si="1"/>
        <v>77.72</v>
      </c>
    </row>
    <row r="96" spans="1:21" ht="12.95" customHeight="1" x14ac:dyDescent="0.15">
      <c r="A96" s="89" t="s">
        <v>246</v>
      </c>
      <c r="B96" s="90">
        <v>86</v>
      </c>
      <c r="C96" s="91" t="s">
        <v>130</v>
      </c>
      <c r="D96" s="91" t="s">
        <v>250</v>
      </c>
      <c r="E96" s="94" t="s">
        <v>122</v>
      </c>
      <c r="F96" s="92"/>
      <c r="G96" s="92"/>
      <c r="H96" s="92"/>
      <c r="I96" s="92"/>
      <c r="J96" s="92"/>
      <c r="K96" s="92"/>
      <c r="L96" s="92"/>
      <c r="M96" s="92"/>
      <c r="N96" s="92">
        <v>945</v>
      </c>
      <c r="O96" s="92"/>
      <c r="P96" s="92"/>
      <c r="Q96" s="92"/>
      <c r="R96" s="92"/>
      <c r="S96" s="92"/>
      <c r="T96" s="92">
        <v>189</v>
      </c>
      <c r="U96" s="93">
        <f t="shared" si="1"/>
        <v>1134</v>
      </c>
    </row>
    <row r="97" spans="1:21" ht="12.95" customHeight="1" x14ac:dyDescent="0.15">
      <c r="A97" s="89" t="s">
        <v>246</v>
      </c>
      <c r="B97" s="90">
        <v>87</v>
      </c>
      <c r="C97" s="91" t="s">
        <v>126</v>
      </c>
      <c r="D97" s="91" t="s">
        <v>127</v>
      </c>
      <c r="E97" s="94" t="s">
        <v>122</v>
      </c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>
        <v>442.83</v>
      </c>
      <c r="Q97" s="92"/>
      <c r="R97" s="92"/>
      <c r="S97" s="92"/>
      <c r="T97" s="92"/>
      <c r="U97" s="93">
        <f t="shared" si="1"/>
        <v>442.83</v>
      </c>
    </row>
    <row r="98" spans="1:21" ht="12.95" customHeight="1" x14ac:dyDescent="0.15">
      <c r="A98" s="89" t="s">
        <v>251</v>
      </c>
      <c r="B98" s="90">
        <v>88</v>
      </c>
      <c r="C98" s="91" t="s">
        <v>149</v>
      </c>
      <c r="D98" s="91" t="s">
        <v>252</v>
      </c>
      <c r="E98" s="94" t="s">
        <v>122</v>
      </c>
      <c r="F98" s="92"/>
      <c r="G98" s="92"/>
      <c r="H98" s="92"/>
      <c r="I98" s="92"/>
      <c r="J98" s="92"/>
      <c r="K98" s="92"/>
      <c r="L98" s="92"/>
      <c r="M98" s="92">
        <v>345</v>
      </c>
      <c r="N98" s="92"/>
      <c r="O98" s="92"/>
      <c r="P98" s="92"/>
      <c r="Q98" s="92"/>
      <c r="R98" s="92"/>
      <c r="S98" s="92"/>
      <c r="T98" s="92">
        <v>69</v>
      </c>
      <c r="U98" s="93">
        <f t="shared" si="1"/>
        <v>414</v>
      </c>
    </row>
    <row r="99" spans="1:21" ht="12.95" customHeight="1" x14ac:dyDescent="0.15">
      <c r="A99" s="89" t="s">
        <v>251</v>
      </c>
      <c r="B99" s="90">
        <v>89</v>
      </c>
      <c r="C99" s="91" t="s">
        <v>149</v>
      </c>
      <c r="D99" s="91" t="s">
        <v>253</v>
      </c>
      <c r="E99" s="94" t="s">
        <v>122</v>
      </c>
      <c r="F99" s="92"/>
      <c r="G99" s="92"/>
      <c r="H99" s="92"/>
      <c r="I99" s="92"/>
      <c r="J99" s="92"/>
      <c r="K99" s="92"/>
      <c r="L99" s="92"/>
      <c r="M99" s="92"/>
      <c r="N99" s="92">
        <v>1495</v>
      </c>
      <c r="O99" s="92"/>
      <c r="P99" s="92"/>
      <c r="Q99" s="92"/>
      <c r="R99" s="92"/>
      <c r="S99" s="92"/>
      <c r="T99" s="92">
        <v>299</v>
      </c>
      <c r="U99" s="93">
        <f t="shared" si="1"/>
        <v>1794</v>
      </c>
    </row>
    <row r="100" spans="1:21" ht="12.95" customHeight="1" x14ac:dyDescent="0.15">
      <c r="A100" s="89" t="s">
        <v>251</v>
      </c>
      <c r="B100" s="90">
        <v>90</v>
      </c>
      <c r="C100" s="91" t="s">
        <v>161</v>
      </c>
      <c r="D100" s="91" t="s">
        <v>254</v>
      </c>
      <c r="E100" s="94" t="s">
        <v>122</v>
      </c>
      <c r="F100" s="92">
        <v>35.520000000000003</v>
      </c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>
        <v>7.06</v>
      </c>
      <c r="U100" s="93">
        <f t="shared" si="1"/>
        <v>42.580000000000005</v>
      </c>
    </row>
    <row r="101" spans="1:21" ht="12.95" customHeight="1" x14ac:dyDescent="0.15">
      <c r="A101" s="89" t="s">
        <v>255</v>
      </c>
      <c r="B101" s="90" t="s">
        <v>134</v>
      </c>
      <c r="C101" s="91" t="s">
        <v>135</v>
      </c>
      <c r="D101" s="91" t="s">
        <v>136</v>
      </c>
      <c r="E101" s="94" t="s">
        <v>122</v>
      </c>
      <c r="F101" s="92">
        <v>90.06</v>
      </c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>
        <v>18.010000000000002</v>
      </c>
      <c r="U101" s="93">
        <f t="shared" si="1"/>
        <v>108.07000000000001</v>
      </c>
    </row>
    <row r="102" spans="1:21" ht="12.95" customHeight="1" x14ac:dyDescent="0.15">
      <c r="A102" s="89" t="s">
        <v>256</v>
      </c>
      <c r="B102" s="90" t="s">
        <v>134</v>
      </c>
      <c r="C102" s="91" t="s">
        <v>154</v>
      </c>
      <c r="D102" s="91" t="s">
        <v>155</v>
      </c>
      <c r="E102" s="94" t="s">
        <v>122</v>
      </c>
      <c r="F102" s="92">
        <v>8</v>
      </c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3">
        <f t="shared" si="1"/>
        <v>8</v>
      </c>
    </row>
    <row r="103" spans="1:21" ht="12.95" customHeight="1" x14ac:dyDescent="0.15">
      <c r="A103" s="89" t="s">
        <v>256</v>
      </c>
      <c r="B103" s="90">
        <v>91</v>
      </c>
      <c r="C103" s="91" t="s">
        <v>206</v>
      </c>
      <c r="D103" s="91" t="s">
        <v>207</v>
      </c>
      <c r="E103" s="94" t="s">
        <v>122</v>
      </c>
      <c r="F103" s="92">
        <v>25</v>
      </c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3">
        <f t="shared" si="1"/>
        <v>25</v>
      </c>
    </row>
    <row r="104" spans="1:21" ht="12.95" customHeight="1" x14ac:dyDescent="0.15">
      <c r="A104" s="89" t="s">
        <v>257</v>
      </c>
      <c r="B104" s="90">
        <v>92</v>
      </c>
      <c r="C104" s="91" t="s">
        <v>156</v>
      </c>
      <c r="D104" s="91" t="s">
        <v>106</v>
      </c>
      <c r="E104" s="94" t="s">
        <v>122</v>
      </c>
      <c r="F104" s="92">
        <v>84.45</v>
      </c>
      <c r="G104" s="92">
        <v>1208.75</v>
      </c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>
        <v>6.7</v>
      </c>
      <c r="U104" s="93">
        <f t="shared" si="1"/>
        <v>1299.9000000000001</v>
      </c>
    </row>
    <row r="105" spans="1:21" ht="12.95" customHeight="1" x14ac:dyDescent="0.15">
      <c r="A105" s="89" t="s">
        <v>257</v>
      </c>
      <c r="B105" s="90">
        <v>93</v>
      </c>
      <c r="C105" s="91" t="s">
        <v>157</v>
      </c>
      <c r="D105" s="91" t="s">
        <v>158</v>
      </c>
      <c r="E105" s="94" t="s">
        <v>122</v>
      </c>
      <c r="F105" s="92"/>
      <c r="G105" s="92"/>
      <c r="H105" s="92"/>
      <c r="I105" s="92">
        <v>49.2</v>
      </c>
      <c r="J105" s="92">
        <v>35.979999999999997</v>
      </c>
      <c r="K105" s="92">
        <v>81.400000000000006</v>
      </c>
      <c r="L105" s="92"/>
      <c r="M105" s="92"/>
      <c r="N105" s="92"/>
      <c r="O105" s="92"/>
      <c r="P105" s="92"/>
      <c r="Q105" s="92"/>
      <c r="R105" s="92"/>
      <c r="S105" s="92"/>
      <c r="T105" s="92"/>
      <c r="U105" s="93">
        <f t="shared" si="1"/>
        <v>166.58</v>
      </c>
    </row>
    <row r="106" spans="1:21" ht="12.95" customHeight="1" x14ac:dyDescent="0.15">
      <c r="A106" s="89" t="s">
        <v>257</v>
      </c>
      <c r="B106" s="90">
        <v>94</v>
      </c>
      <c r="C106" s="91" t="s">
        <v>159</v>
      </c>
      <c r="D106" s="91" t="s">
        <v>160</v>
      </c>
      <c r="E106" s="94" t="s">
        <v>122</v>
      </c>
      <c r="F106" s="92"/>
      <c r="G106" s="92"/>
      <c r="H106" s="92"/>
      <c r="I106" s="92"/>
      <c r="J106" s="92">
        <v>53.91</v>
      </c>
      <c r="K106" s="92">
        <v>80.87</v>
      </c>
      <c r="L106" s="92"/>
      <c r="M106" s="92"/>
      <c r="N106" s="92"/>
      <c r="O106" s="92"/>
      <c r="P106" s="92"/>
      <c r="Q106" s="92"/>
      <c r="R106" s="92"/>
      <c r="S106" s="92"/>
      <c r="T106" s="92"/>
      <c r="U106" s="93">
        <f t="shared" si="1"/>
        <v>134.78</v>
      </c>
    </row>
    <row r="107" spans="1:21" ht="12.95" customHeight="1" x14ac:dyDescent="0.15">
      <c r="A107" s="89" t="s">
        <v>257</v>
      </c>
      <c r="B107" s="90">
        <v>95</v>
      </c>
      <c r="C107" s="91" t="s">
        <v>197</v>
      </c>
      <c r="D107" s="91" t="s">
        <v>258</v>
      </c>
      <c r="E107" s="94" t="s">
        <v>122</v>
      </c>
      <c r="F107" s="92">
        <v>145.37</v>
      </c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>
        <v>29.08</v>
      </c>
      <c r="U107" s="93">
        <f t="shared" si="1"/>
        <v>174.45</v>
      </c>
    </row>
    <row r="108" spans="1:21" ht="12.95" customHeight="1" x14ac:dyDescent="0.15">
      <c r="A108" s="89" t="s">
        <v>257</v>
      </c>
      <c r="B108" s="90">
        <v>96</v>
      </c>
      <c r="C108" s="91" t="s">
        <v>259</v>
      </c>
      <c r="D108" s="91" t="s">
        <v>249</v>
      </c>
      <c r="E108" s="94" t="s">
        <v>122</v>
      </c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>
        <v>39.11</v>
      </c>
      <c r="T108" s="92">
        <v>7.83</v>
      </c>
      <c r="U108" s="93">
        <f t="shared" si="1"/>
        <v>46.94</v>
      </c>
    </row>
    <row r="109" spans="1:21" ht="12.95" customHeight="1" x14ac:dyDescent="0.15">
      <c r="A109" s="87" t="s">
        <v>15</v>
      </c>
      <c r="B109" s="88">
        <v>97</v>
      </c>
      <c r="C109" s="76" t="s">
        <v>128</v>
      </c>
      <c r="D109" s="76" t="s">
        <v>260</v>
      </c>
      <c r="E109" s="79" t="s">
        <v>122</v>
      </c>
      <c r="F109" s="80">
        <v>105</v>
      </c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>
        <v>21</v>
      </c>
      <c r="U109" s="81">
        <f t="shared" si="1"/>
        <v>126</v>
      </c>
    </row>
    <row r="110" spans="1:21" ht="12.95" customHeight="1" x14ac:dyDescent="0.15">
      <c r="A110" s="87" t="s">
        <v>15</v>
      </c>
      <c r="B110" s="88">
        <v>98</v>
      </c>
      <c r="C110" s="76" t="s">
        <v>172</v>
      </c>
      <c r="D110" s="76" t="s">
        <v>261</v>
      </c>
      <c r="E110" s="79" t="s">
        <v>122</v>
      </c>
      <c r="F110" s="80"/>
      <c r="G110" s="80"/>
      <c r="H110" s="80"/>
      <c r="I110" s="80"/>
      <c r="J110" s="80"/>
      <c r="K110" s="80"/>
      <c r="L110" s="80">
        <v>300</v>
      </c>
      <c r="M110" s="80"/>
      <c r="N110" s="80"/>
      <c r="O110" s="80"/>
      <c r="P110" s="80"/>
      <c r="Q110" s="80"/>
      <c r="R110" s="80"/>
      <c r="S110" s="80"/>
      <c r="T110" s="80"/>
      <c r="U110" s="81">
        <f t="shared" si="1"/>
        <v>300</v>
      </c>
    </row>
    <row r="111" spans="1:21" ht="12.95" customHeight="1" x14ac:dyDescent="0.15">
      <c r="A111" s="87" t="s">
        <v>262</v>
      </c>
      <c r="B111" s="88" t="s">
        <v>134</v>
      </c>
      <c r="C111" s="76" t="s">
        <v>135</v>
      </c>
      <c r="D111" s="76" t="s">
        <v>136</v>
      </c>
      <c r="E111" s="79" t="s">
        <v>122</v>
      </c>
      <c r="F111" s="80">
        <v>90.06</v>
      </c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>
        <v>18.010000000000002</v>
      </c>
      <c r="U111" s="81">
        <f t="shared" si="1"/>
        <v>108.07000000000001</v>
      </c>
    </row>
    <row r="112" spans="1:21" ht="12.95" customHeight="1" x14ac:dyDescent="0.15">
      <c r="A112" s="87" t="s">
        <v>263</v>
      </c>
      <c r="B112" s="88">
        <v>99</v>
      </c>
      <c r="C112" s="76" t="s">
        <v>264</v>
      </c>
      <c r="D112" s="76" t="s">
        <v>249</v>
      </c>
      <c r="E112" s="79" t="s">
        <v>122</v>
      </c>
      <c r="F112" s="80">
        <v>100.67</v>
      </c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>
        <v>20.13</v>
      </c>
      <c r="U112" s="81">
        <f t="shared" si="1"/>
        <v>120.8</v>
      </c>
    </row>
    <row r="113" spans="1:21" ht="12.95" customHeight="1" x14ac:dyDescent="0.15">
      <c r="A113" s="87" t="s">
        <v>263</v>
      </c>
      <c r="B113" s="88">
        <v>100</v>
      </c>
      <c r="C113" s="76" t="s">
        <v>120</v>
      </c>
      <c r="D113" s="76" t="s">
        <v>265</v>
      </c>
      <c r="E113" s="79" t="s">
        <v>122</v>
      </c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>
        <v>25</v>
      </c>
      <c r="R113" s="80"/>
      <c r="S113" s="80"/>
      <c r="T113" s="80">
        <v>5</v>
      </c>
      <c r="U113" s="81">
        <f t="shared" si="1"/>
        <v>30</v>
      </c>
    </row>
    <row r="114" spans="1:21" ht="12.95" customHeight="1" x14ac:dyDescent="0.15">
      <c r="A114" s="87" t="s">
        <v>263</v>
      </c>
      <c r="B114" s="88">
        <v>101</v>
      </c>
      <c r="C114" s="76" t="s">
        <v>266</v>
      </c>
      <c r="D114" s="76" t="s">
        <v>267</v>
      </c>
      <c r="E114" s="79" t="s">
        <v>122</v>
      </c>
      <c r="F114" s="80">
        <v>712.8</v>
      </c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>
        <v>142.56</v>
      </c>
      <c r="U114" s="81">
        <f t="shared" si="1"/>
        <v>855.3599999999999</v>
      </c>
    </row>
    <row r="115" spans="1:21" ht="12.95" customHeight="1" x14ac:dyDescent="0.15">
      <c r="A115" s="87" t="s">
        <v>263</v>
      </c>
      <c r="B115" s="88">
        <v>102</v>
      </c>
      <c r="C115" s="76" t="s">
        <v>126</v>
      </c>
      <c r="D115" s="76" t="s">
        <v>127</v>
      </c>
      <c r="E115" s="79" t="s">
        <v>122</v>
      </c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>
        <v>351.83</v>
      </c>
      <c r="Q115" s="80"/>
      <c r="R115" s="80"/>
      <c r="S115" s="80"/>
      <c r="T115" s="80"/>
      <c r="U115" s="81">
        <f t="shared" si="1"/>
        <v>351.83</v>
      </c>
    </row>
    <row r="116" spans="1:21" ht="12.95" customHeight="1" x14ac:dyDescent="0.15">
      <c r="A116" s="87" t="s">
        <v>263</v>
      </c>
      <c r="B116" s="88">
        <v>103</v>
      </c>
      <c r="C116" s="76" t="s">
        <v>197</v>
      </c>
      <c r="D116" s="76" t="s">
        <v>268</v>
      </c>
      <c r="E116" s="79" t="s">
        <v>122</v>
      </c>
      <c r="F116" s="80">
        <v>4.7</v>
      </c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1">
        <f t="shared" si="1"/>
        <v>4.7</v>
      </c>
    </row>
    <row r="117" spans="1:21" ht="12.95" customHeight="1" x14ac:dyDescent="0.15">
      <c r="A117" s="87" t="s">
        <v>263</v>
      </c>
      <c r="B117" s="88">
        <v>104</v>
      </c>
      <c r="C117" s="76" t="s">
        <v>269</v>
      </c>
      <c r="D117" s="76" t="s">
        <v>270</v>
      </c>
      <c r="E117" s="79" t="s">
        <v>122</v>
      </c>
      <c r="F117" s="80">
        <v>17.5</v>
      </c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1">
        <f t="shared" si="1"/>
        <v>17.5</v>
      </c>
    </row>
    <row r="118" spans="1:21" ht="12.95" customHeight="1" x14ac:dyDescent="0.15">
      <c r="A118" s="87" t="s">
        <v>263</v>
      </c>
      <c r="B118" s="88">
        <v>105</v>
      </c>
      <c r="C118" s="76" t="s">
        <v>120</v>
      </c>
      <c r="D118" s="76" t="s">
        <v>271</v>
      </c>
      <c r="E118" s="79" t="s">
        <v>122</v>
      </c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>
        <v>400</v>
      </c>
      <c r="R118" s="80"/>
      <c r="S118" s="80"/>
      <c r="T118" s="80">
        <v>80</v>
      </c>
      <c r="U118" s="81">
        <f t="shared" si="1"/>
        <v>480</v>
      </c>
    </row>
    <row r="119" spans="1:21" ht="12.95" customHeight="1" x14ac:dyDescent="0.15">
      <c r="A119" s="87" t="s">
        <v>263</v>
      </c>
      <c r="B119" s="88">
        <v>106</v>
      </c>
      <c r="C119" s="76" t="s">
        <v>161</v>
      </c>
      <c r="D119" s="76" t="s">
        <v>162</v>
      </c>
      <c r="E119" s="79" t="s">
        <v>122</v>
      </c>
      <c r="F119" s="80">
        <v>35.520000000000003</v>
      </c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>
        <v>7.06</v>
      </c>
      <c r="U119" s="81">
        <f t="shared" si="1"/>
        <v>42.580000000000005</v>
      </c>
    </row>
    <row r="120" spans="1:21" ht="12.95" customHeight="1" x14ac:dyDescent="0.15">
      <c r="A120" s="87" t="s">
        <v>263</v>
      </c>
      <c r="B120" s="88">
        <v>107</v>
      </c>
      <c r="C120" s="76" t="s">
        <v>272</v>
      </c>
      <c r="D120" s="76" t="s">
        <v>273</v>
      </c>
      <c r="E120" s="79" t="s">
        <v>122</v>
      </c>
      <c r="F120" s="80">
        <v>420</v>
      </c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>
        <v>84</v>
      </c>
      <c r="U120" s="81">
        <f t="shared" si="1"/>
        <v>504</v>
      </c>
    </row>
    <row r="121" spans="1:21" ht="12.95" customHeight="1" x14ac:dyDescent="0.15">
      <c r="A121" s="95" t="s">
        <v>263</v>
      </c>
      <c r="B121" s="96">
        <v>108</v>
      </c>
      <c r="C121" s="76" t="s">
        <v>130</v>
      </c>
      <c r="D121" s="76" t="s">
        <v>274</v>
      </c>
      <c r="E121" s="79" t="s">
        <v>122</v>
      </c>
      <c r="F121" s="80"/>
      <c r="G121" s="80"/>
      <c r="H121" s="80"/>
      <c r="I121" s="80"/>
      <c r="J121" s="80"/>
      <c r="K121" s="80"/>
      <c r="L121" s="80"/>
      <c r="M121" s="80"/>
      <c r="N121" s="80">
        <v>295</v>
      </c>
      <c r="O121" s="80"/>
      <c r="P121" s="80"/>
      <c r="Q121" s="80"/>
      <c r="R121" s="80"/>
      <c r="S121" s="80"/>
      <c r="T121" s="80">
        <v>59</v>
      </c>
      <c r="U121" s="81">
        <f t="shared" si="1"/>
        <v>354</v>
      </c>
    </row>
    <row r="122" spans="1:21" ht="12.95" customHeight="1" x14ac:dyDescent="0.15">
      <c r="A122" s="87" t="s">
        <v>263</v>
      </c>
      <c r="B122" s="88">
        <v>109</v>
      </c>
      <c r="C122" s="76" t="s">
        <v>130</v>
      </c>
      <c r="D122" s="76" t="s">
        <v>275</v>
      </c>
      <c r="E122" s="79" t="s">
        <v>122</v>
      </c>
      <c r="F122" s="80"/>
      <c r="G122" s="80"/>
      <c r="H122" s="80"/>
      <c r="I122" s="80"/>
      <c r="J122" s="80"/>
      <c r="K122" s="80"/>
      <c r="L122" s="80"/>
      <c r="M122" s="80"/>
      <c r="N122" s="80">
        <v>295</v>
      </c>
      <c r="O122" s="80"/>
      <c r="P122" s="80"/>
      <c r="Q122" s="80"/>
      <c r="R122" s="80"/>
      <c r="S122" s="80"/>
      <c r="T122" s="80">
        <v>59</v>
      </c>
      <c r="U122" s="81">
        <f t="shared" si="1"/>
        <v>354</v>
      </c>
    </row>
    <row r="123" spans="1:21" ht="12.95" customHeight="1" x14ac:dyDescent="0.15">
      <c r="A123" s="87" t="s">
        <v>263</v>
      </c>
      <c r="B123" s="88">
        <v>110</v>
      </c>
      <c r="C123" s="76" t="s">
        <v>130</v>
      </c>
      <c r="D123" s="76" t="s">
        <v>276</v>
      </c>
      <c r="E123" s="79" t="s">
        <v>122</v>
      </c>
      <c r="F123" s="80"/>
      <c r="G123" s="80"/>
      <c r="H123" s="80"/>
      <c r="I123" s="80"/>
      <c r="J123" s="80"/>
      <c r="K123" s="80"/>
      <c r="L123" s="80"/>
      <c r="M123" s="80"/>
      <c r="N123" s="80">
        <v>485</v>
      </c>
      <c r="O123" s="80"/>
      <c r="P123" s="80"/>
      <c r="Q123" s="80"/>
      <c r="R123" s="80"/>
      <c r="S123" s="80"/>
      <c r="T123" s="80">
        <v>97</v>
      </c>
      <c r="U123" s="81">
        <f t="shared" si="1"/>
        <v>582</v>
      </c>
    </row>
    <row r="124" spans="1:21" ht="12.95" customHeight="1" x14ac:dyDescent="0.15">
      <c r="A124" s="87" t="s">
        <v>263</v>
      </c>
      <c r="B124" s="88">
        <v>111</v>
      </c>
      <c r="C124" s="76" t="s">
        <v>130</v>
      </c>
      <c r="D124" s="76" t="s">
        <v>277</v>
      </c>
      <c r="E124" s="79" t="s">
        <v>122</v>
      </c>
      <c r="F124" s="80"/>
      <c r="G124" s="80"/>
      <c r="H124" s="80"/>
      <c r="I124" s="80"/>
      <c r="J124" s="80"/>
      <c r="K124" s="80"/>
      <c r="L124" s="80"/>
      <c r="M124" s="80"/>
      <c r="N124" s="80">
        <v>1890</v>
      </c>
      <c r="O124" s="80"/>
      <c r="P124" s="80"/>
      <c r="Q124" s="80"/>
      <c r="R124" s="80"/>
      <c r="S124" s="80"/>
      <c r="T124" s="80">
        <v>378</v>
      </c>
      <c r="U124" s="81">
        <f t="shared" si="1"/>
        <v>2268</v>
      </c>
    </row>
    <row r="125" spans="1:21" ht="12.95" customHeight="1" x14ac:dyDescent="0.15">
      <c r="A125" s="87" t="s">
        <v>278</v>
      </c>
      <c r="B125" s="88" t="s">
        <v>279</v>
      </c>
      <c r="C125" s="76" t="s">
        <v>225</v>
      </c>
      <c r="D125" s="76" t="s">
        <v>280</v>
      </c>
      <c r="E125" s="79" t="s">
        <v>122</v>
      </c>
      <c r="F125" s="80">
        <v>2</v>
      </c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1">
        <f t="shared" si="1"/>
        <v>2</v>
      </c>
    </row>
    <row r="126" spans="1:21" ht="12.95" customHeight="1" x14ac:dyDescent="0.15">
      <c r="A126" s="87" t="s">
        <v>278</v>
      </c>
      <c r="B126" s="88" t="s">
        <v>134</v>
      </c>
      <c r="C126" s="76" t="s">
        <v>154</v>
      </c>
      <c r="D126" s="76" t="s">
        <v>281</v>
      </c>
      <c r="E126" s="79" t="s">
        <v>122</v>
      </c>
      <c r="F126" s="80">
        <v>8</v>
      </c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1">
        <f t="shared" si="1"/>
        <v>8</v>
      </c>
    </row>
    <row r="127" spans="1:21" ht="12.95" customHeight="1" x14ac:dyDescent="0.15">
      <c r="A127" s="87" t="s">
        <v>282</v>
      </c>
      <c r="B127" s="88">
        <v>112</v>
      </c>
      <c r="C127" s="76" t="s">
        <v>149</v>
      </c>
      <c r="D127" s="76" t="s">
        <v>283</v>
      </c>
      <c r="E127" s="79" t="s">
        <v>122</v>
      </c>
      <c r="F127" s="80"/>
      <c r="G127" s="80"/>
      <c r="H127" s="80"/>
      <c r="I127" s="80"/>
      <c r="J127" s="80"/>
      <c r="K127" s="80"/>
      <c r="L127" s="80"/>
      <c r="M127" s="80"/>
      <c r="N127" s="80">
        <v>1495</v>
      </c>
      <c r="O127" s="80"/>
      <c r="P127" s="80"/>
      <c r="Q127" s="80"/>
      <c r="R127" s="80"/>
      <c r="S127" s="80"/>
      <c r="T127" s="80">
        <v>299</v>
      </c>
      <c r="U127" s="81">
        <f t="shared" si="1"/>
        <v>1794</v>
      </c>
    </row>
    <row r="128" spans="1:21" ht="12.95" customHeight="1" x14ac:dyDescent="0.15">
      <c r="A128" s="87" t="s">
        <v>284</v>
      </c>
      <c r="B128" s="88">
        <v>113</v>
      </c>
      <c r="C128" s="76" t="s">
        <v>156</v>
      </c>
      <c r="D128" s="76" t="s">
        <v>106</v>
      </c>
      <c r="E128" s="79" t="s">
        <v>122</v>
      </c>
      <c r="F128" s="80">
        <v>110.83</v>
      </c>
      <c r="G128" s="80">
        <v>1289.58</v>
      </c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>
        <v>6.62</v>
      </c>
      <c r="U128" s="81">
        <f t="shared" si="1"/>
        <v>1407.0299999999997</v>
      </c>
    </row>
    <row r="129" spans="1:21" ht="12.95" customHeight="1" x14ac:dyDescent="0.15">
      <c r="A129" s="97" t="s">
        <v>284</v>
      </c>
      <c r="B129" s="98">
        <v>114</v>
      </c>
      <c r="C129" s="83" t="s">
        <v>159</v>
      </c>
      <c r="D129" s="83" t="s">
        <v>160</v>
      </c>
      <c r="E129" s="79" t="s">
        <v>122</v>
      </c>
      <c r="F129" s="86"/>
      <c r="G129" s="86"/>
      <c r="H129" s="86"/>
      <c r="I129" s="86"/>
      <c r="J129" s="86">
        <v>58.9</v>
      </c>
      <c r="K129" s="86">
        <v>88.36</v>
      </c>
      <c r="L129" s="86"/>
      <c r="M129" s="86"/>
      <c r="N129" s="86"/>
      <c r="O129" s="86"/>
      <c r="P129" s="86"/>
      <c r="Q129" s="86"/>
      <c r="R129" s="86"/>
      <c r="S129" s="86"/>
      <c r="T129" s="86"/>
      <c r="U129" s="99">
        <f t="shared" si="1"/>
        <v>147.26</v>
      </c>
    </row>
    <row r="130" spans="1:21" ht="12.95" customHeight="1" x14ac:dyDescent="0.15">
      <c r="A130" s="97" t="s">
        <v>284</v>
      </c>
      <c r="B130" s="98">
        <v>115</v>
      </c>
      <c r="C130" s="83" t="s">
        <v>157</v>
      </c>
      <c r="D130" s="83" t="s">
        <v>158</v>
      </c>
      <c r="E130" s="79" t="s">
        <v>122</v>
      </c>
      <c r="F130" s="86"/>
      <c r="G130" s="86"/>
      <c r="H130" s="86"/>
      <c r="I130" s="86">
        <v>73.2</v>
      </c>
      <c r="J130" s="86">
        <v>50.96</v>
      </c>
      <c r="K130" s="86">
        <v>98.62</v>
      </c>
      <c r="L130" s="86"/>
      <c r="M130" s="86"/>
      <c r="N130" s="86"/>
      <c r="O130" s="86"/>
      <c r="P130" s="86"/>
      <c r="Q130" s="86"/>
      <c r="R130" s="86"/>
      <c r="S130" s="86"/>
      <c r="T130" s="86"/>
      <c r="U130" s="99">
        <f t="shared" ref="U130:U155" si="2">SUM(F130:T130)</f>
        <v>222.78</v>
      </c>
    </row>
    <row r="131" spans="1:21" ht="12.95" customHeight="1" x14ac:dyDescent="0.15">
      <c r="A131" s="97" t="s">
        <v>284</v>
      </c>
      <c r="B131" s="98">
        <v>116</v>
      </c>
      <c r="C131" s="83" t="s">
        <v>120</v>
      </c>
      <c r="D131" s="83" t="s">
        <v>285</v>
      </c>
      <c r="E131" s="79" t="s">
        <v>122</v>
      </c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>
        <v>30</v>
      </c>
      <c r="R131" s="86"/>
      <c r="S131" s="86"/>
      <c r="T131" s="86">
        <v>6</v>
      </c>
      <c r="U131" s="99">
        <f t="shared" si="2"/>
        <v>36</v>
      </c>
    </row>
    <row r="132" spans="1:21" ht="12.95" customHeight="1" x14ac:dyDescent="0.15">
      <c r="A132" s="97" t="s">
        <v>284</v>
      </c>
      <c r="B132" s="98">
        <v>117</v>
      </c>
      <c r="C132" s="83" t="s">
        <v>286</v>
      </c>
      <c r="D132" s="83" t="s">
        <v>198</v>
      </c>
      <c r="E132" s="79" t="s">
        <v>122</v>
      </c>
      <c r="F132" s="86">
        <v>36.299999999999997</v>
      </c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99">
        <f t="shared" si="2"/>
        <v>36.299999999999997</v>
      </c>
    </row>
    <row r="133" spans="1:21" ht="12.95" customHeight="1" x14ac:dyDescent="0.15">
      <c r="A133" s="97" t="s">
        <v>284</v>
      </c>
      <c r="B133" s="98">
        <v>118</v>
      </c>
      <c r="C133" s="83" t="s">
        <v>287</v>
      </c>
      <c r="D133" s="83" t="s">
        <v>198</v>
      </c>
      <c r="E133" s="79" t="s">
        <v>122</v>
      </c>
      <c r="F133" s="86">
        <v>38.1</v>
      </c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99">
        <f t="shared" si="2"/>
        <v>38.1</v>
      </c>
    </row>
    <row r="134" spans="1:21" ht="12.95" customHeight="1" x14ac:dyDescent="0.15">
      <c r="A134" s="97" t="s">
        <v>288</v>
      </c>
      <c r="B134" s="98">
        <v>119</v>
      </c>
      <c r="C134" s="83" t="s">
        <v>149</v>
      </c>
      <c r="D134" s="83" t="s">
        <v>289</v>
      </c>
      <c r="E134" s="79" t="s">
        <v>122</v>
      </c>
      <c r="F134" s="86"/>
      <c r="G134" s="86"/>
      <c r="H134" s="86"/>
      <c r="I134" s="86"/>
      <c r="J134" s="86"/>
      <c r="K134" s="86"/>
      <c r="L134" s="86"/>
      <c r="M134" s="86">
        <v>210</v>
      </c>
      <c r="N134" s="86"/>
      <c r="O134" s="86"/>
      <c r="P134" s="86"/>
      <c r="Q134" s="86"/>
      <c r="R134" s="86"/>
      <c r="S134" s="86"/>
      <c r="T134" s="86">
        <v>42</v>
      </c>
      <c r="U134" s="99">
        <f t="shared" si="2"/>
        <v>252</v>
      </c>
    </row>
    <row r="135" spans="1:21" ht="12.95" customHeight="1" x14ac:dyDescent="0.15">
      <c r="A135" s="97" t="s">
        <v>288</v>
      </c>
      <c r="B135" s="98">
        <v>120</v>
      </c>
      <c r="C135" s="83" t="s">
        <v>149</v>
      </c>
      <c r="D135" s="83" t="s">
        <v>290</v>
      </c>
      <c r="E135" s="79" t="s">
        <v>122</v>
      </c>
      <c r="F135" s="86"/>
      <c r="G135" s="86"/>
      <c r="H135" s="86"/>
      <c r="I135" s="86"/>
      <c r="J135" s="86"/>
      <c r="K135" s="86"/>
      <c r="L135" s="86"/>
      <c r="M135" s="86"/>
      <c r="N135" s="86">
        <v>1495</v>
      </c>
      <c r="O135" s="86"/>
      <c r="P135" s="86"/>
      <c r="Q135" s="86"/>
      <c r="R135" s="86"/>
      <c r="S135" s="86"/>
      <c r="T135" s="86">
        <v>299</v>
      </c>
      <c r="U135" s="99">
        <f t="shared" si="2"/>
        <v>1794</v>
      </c>
    </row>
    <row r="136" spans="1:21" ht="12.95" customHeight="1" x14ac:dyDescent="0.15">
      <c r="A136" s="97" t="s">
        <v>288</v>
      </c>
      <c r="B136" s="98">
        <v>121</v>
      </c>
      <c r="C136" s="83" t="s">
        <v>124</v>
      </c>
      <c r="D136" s="83" t="s">
        <v>121</v>
      </c>
      <c r="E136" s="79" t="s">
        <v>122</v>
      </c>
      <c r="F136" s="86">
        <v>36</v>
      </c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99">
        <f t="shared" si="2"/>
        <v>36</v>
      </c>
    </row>
    <row r="137" spans="1:21" ht="12.95" customHeight="1" x14ac:dyDescent="0.15">
      <c r="A137" s="100" t="s">
        <v>62</v>
      </c>
      <c r="B137" s="101">
        <v>122</v>
      </c>
      <c r="C137" s="102" t="s">
        <v>291</v>
      </c>
      <c r="D137" s="102" t="s">
        <v>292</v>
      </c>
      <c r="E137" s="94" t="s">
        <v>122</v>
      </c>
      <c r="F137" s="103">
        <v>825</v>
      </c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>
        <v>165</v>
      </c>
      <c r="U137" s="104">
        <f t="shared" si="2"/>
        <v>990</v>
      </c>
    </row>
    <row r="138" spans="1:21" ht="12.95" customHeight="1" x14ac:dyDescent="0.15">
      <c r="A138" s="100" t="s">
        <v>62</v>
      </c>
      <c r="B138" s="101">
        <v>123</v>
      </c>
      <c r="C138" s="102" t="s">
        <v>293</v>
      </c>
      <c r="D138" s="102" t="s">
        <v>294</v>
      </c>
      <c r="E138" s="94" t="s">
        <v>122</v>
      </c>
      <c r="F138" s="103">
        <v>1058.3699999999999</v>
      </c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4">
        <f t="shared" si="2"/>
        <v>1058.3699999999999</v>
      </c>
    </row>
    <row r="139" spans="1:21" ht="12.95" customHeight="1" x14ac:dyDescent="0.15">
      <c r="A139" s="100" t="s">
        <v>62</v>
      </c>
      <c r="B139" s="101">
        <v>124</v>
      </c>
      <c r="C139" s="102" t="s">
        <v>295</v>
      </c>
      <c r="D139" s="102" t="s">
        <v>296</v>
      </c>
      <c r="E139" s="94" t="s">
        <v>122</v>
      </c>
      <c r="F139" s="103"/>
      <c r="G139" s="103"/>
      <c r="H139" s="103"/>
      <c r="I139" s="103"/>
      <c r="J139" s="103"/>
      <c r="K139" s="103"/>
      <c r="L139" s="103">
        <v>50</v>
      </c>
      <c r="M139" s="103"/>
      <c r="N139" s="103"/>
      <c r="O139" s="103"/>
      <c r="P139" s="103"/>
      <c r="Q139" s="103"/>
      <c r="R139" s="103"/>
      <c r="S139" s="103"/>
      <c r="T139" s="103"/>
      <c r="U139" s="104">
        <f t="shared" si="2"/>
        <v>50</v>
      </c>
    </row>
    <row r="140" spans="1:21" ht="12.95" customHeight="1" x14ac:dyDescent="0.15">
      <c r="A140" s="100" t="s">
        <v>297</v>
      </c>
      <c r="B140" s="101">
        <v>125</v>
      </c>
      <c r="C140" s="102" t="s">
        <v>128</v>
      </c>
      <c r="D140" s="102" t="s">
        <v>129</v>
      </c>
      <c r="E140" s="94" t="s">
        <v>122</v>
      </c>
      <c r="F140" s="103">
        <v>105</v>
      </c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>
        <v>21</v>
      </c>
      <c r="U140" s="104">
        <f t="shared" si="2"/>
        <v>126</v>
      </c>
    </row>
    <row r="141" spans="1:21" ht="12.95" customHeight="1" x14ac:dyDescent="0.15">
      <c r="A141" s="100" t="s">
        <v>298</v>
      </c>
      <c r="B141" s="101">
        <v>126</v>
      </c>
      <c r="C141" s="102" t="s">
        <v>161</v>
      </c>
      <c r="D141" s="102" t="s">
        <v>162</v>
      </c>
      <c r="E141" s="94" t="s">
        <v>122</v>
      </c>
      <c r="F141" s="103">
        <v>35.520000000000003</v>
      </c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>
        <v>7.06</v>
      </c>
      <c r="U141" s="104">
        <f t="shared" si="2"/>
        <v>42.580000000000005</v>
      </c>
    </row>
    <row r="142" spans="1:21" ht="12.95" customHeight="1" x14ac:dyDescent="0.15">
      <c r="A142" s="100" t="s">
        <v>16</v>
      </c>
      <c r="B142" s="101" t="s">
        <v>134</v>
      </c>
      <c r="C142" s="102" t="s">
        <v>135</v>
      </c>
      <c r="D142" s="102" t="s">
        <v>136</v>
      </c>
      <c r="E142" s="94" t="s">
        <v>122</v>
      </c>
      <c r="F142" s="103">
        <v>90.06</v>
      </c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>
        <v>18.010000000000002</v>
      </c>
      <c r="U142" s="104">
        <f t="shared" si="2"/>
        <v>108.07000000000001</v>
      </c>
    </row>
    <row r="143" spans="1:21" ht="12.95" customHeight="1" x14ac:dyDescent="0.15">
      <c r="A143" s="100" t="s">
        <v>25</v>
      </c>
      <c r="B143" s="101">
        <v>127</v>
      </c>
      <c r="C143" s="102" t="s">
        <v>197</v>
      </c>
      <c r="D143" s="102" t="s">
        <v>299</v>
      </c>
      <c r="E143" s="94" t="s">
        <v>122</v>
      </c>
      <c r="F143" s="103">
        <v>624.99</v>
      </c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>
        <v>125.01</v>
      </c>
      <c r="U143" s="104">
        <f t="shared" si="2"/>
        <v>750</v>
      </c>
    </row>
    <row r="144" spans="1:21" ht="12.95" customHeight="1" x14ac:dyDescent="0.15">
      <c r="A144" s="100" t="s">
        <v>300</v>
      </c>
      <c r="B144" s="101">
        <v>128</v>
      </c>
      <c r="C144" s="102" t="s">
        <v>156</v>
      </c>
      <c r="D144" s="102" t="s">
        <v>301</v>
      </c>
      <c r="E144" s="94" t="s">
        <v>122</v>
      </c>
      <c r="F144" s="103">
        <v>96.91</v>
      </c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>
        <v>19.37</v>
      </c>
      <c r="U144" s="104">
        <f t="shared" si="2"/>
        <v>116.28</v>
      </c>
    </row>
    <row r="145" spans="1:21" ht="12.75" customHeight="1" x14ac:dyDescent="0.15">
      <c r="A145" s="100" t="s">
        <v>300</v>
      </c>
      <c r="B145" s="101">
        <v>129</v>
      </c>
      <c r="C145" s="102" t="s">
        <v>206</v>
      </c>
      <c r="D145" s="102" t="s">
        <v>207</v>
      </c>
      <c r="E145" s="94" t="s">
        <v>122</v>
      </c>
      <c r="F145" s="103">
        <v>50</v>
      </c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4">
        <f t="shared" si="2"/>
        <v>50</v>
      </c>
    </row>
    <row r="146" spans="1:21" ht="12.95" customHeight="1" x14ac:dyDescent="0.15">
      <c r="A146" s="100" t="s">
        <v>300</v>
      </c>
      <c r="B146" s="101">
        <v>130</v>
      </c>
      <c r="C146" s="102" t="s">
        <v>120</v>
      </c>
      <c r="D146" s="102" t="s">
        <v>302</v>
      </c>
      <c r="E146" s="94" t="s">
        <v>122</v>
      </c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>
        <v>450</v>
      </c>
      <c r="R146" s="103"/>
      <c r="S146" s="103"/>
      <c r="T146" s="103">
        <v>90</v>
      </c>
      <c r="U146" s="104">
        <f t="shared" si="2"/>
        <v>540</v>
      </c>
    </row>
    <row r="147" spans="1:21" ht="12.95" customHeight="1" x14ac:dyDescent="0.15">
      <c r="A147" s="100" t="s">
        <v>303</v>
      </c>
      <c r="B147" s="101" t="s">
        <v>134</v>
      </c>
      <c r="C147" s="102" t="s">
        <v>154</v>
      </c>
      <c r="D147" s="102" t="s">
        <v>155</v>
      </c>
      <c r="E147" s="94" t="s">
        <v>122</v>
      </c>
      <c r="F147" s="103">
        <v>8</v>
      </c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4">
        <f t="shared" si="2"/>
        <v>8</v>
      </c>
    </row>
    <row r="148" spans="1:21" ht="12.95" customHeight="1" x14ac:dyDescent="0.15">
      <c r="A148" s="100" t="s">
        <v>304</v>
      </c>
      <c r="B148" s="101">
        <v>131</v>
      </c>
      <c r="C148" s="102" t="s">
        <v>130</v>
      </c>
      <c r="D148" s="102" t="s">
        <v>305</v>
      </c>
      <c r="E148" s="94" t="s">
        <v>122</v>
      </c>
      <c r="F148" s="103"/>
      <c r="G148" s="103"/>
      <c r="H148" s="103"/>
      <c r="I148" s="103"/>
      <c r="J148" s="103"/>
      <c r="K148" s="103"/>
      <c r="L148" s="103"/>
      <c r="M148" s="103"/>
      <c r="N148" s="103">
        <v>945</v>
      </c>
      <c r="O148" s="103"/>
      <c r="P148" s="103"/>
      <c r="Q148" s="103"/>
      <c r="R148" s="103"/>
      <c r="S148" s="103"/>
      <c r="T148" s="103">
        <v>189</v>
      </c>
      <c r="U148" s="104">
        <f t="shared" si="2"/>
        <v>1134</v>
      </c>
    </row>
    <row r="149" spans="1:21" ht="12.95" customHeight="1" x14ac:dyDescent="0.15">
      <c r="A149" s="100" t="s">
        <v>304</v>
      </c>
      <c r="B149" s="101">
        <v>132</v>
      </c>
      <c r="C149" s="102" t="s">
        <v>130</v>
      </c>
      <c r="D149" s="102" t="s">
        <v>306</v>
      </c>
      <c r="E149" s="94" t="s">
        <v>122</v>
      </c>
      <c r="F149" s="103"/>
      <c r="G149" s="103"/>
      <c r="H149" s="103"/>
      <c r="I149" s="103"/>
      <c r="J149" s="103"/>
      <c r="K149" s="103"/>
      <c r="L149" s="103"/>
      <c r="M149" s="103"/>
      <c r="N149" s="103">
        <v>475</v>
      </c>
      <c r="O149" s="103"/>
      <c r="P149" s="103"/>
      <c r="Q149" s="103"/>
      <c r="R149" s="103"/>
      <c r="S149" s="103"/>
      <c r="T149" s="103">
        <v>95</v>
      </c>
      <c r="U149" s="104">
        <f t="shared" si="2"/>
        <v>570</v>
      </c>
    </row>
    <row r="150" spans="1:21" ht="12.95" customHeight="1" x14ac:dyDescent="0.15">
      <c r="A150" s="100" t="s">
        <v>304</v>
      </c>
      <c r="B150" s="101">
        <v>133</v>
      </c>
      <c r="C150" s="102" t="s">
        <v>130</v>
      </c>
      <c r="D150" s="102" t="s">
        <v>307</v>
      </c>
      <c r="E150" s="94" t="s">
        <v>122</v>
      </c>
      <c r="F150" s="103"/>
      <c r="G150" s="103"/>
      <c r="H150" s="103"/>
      <c r="I150" s="103"/>
      <c r="J150" s="103"/>
      <c r="K150" s="103"/>
      <c r="L150" s="103"/>
      <c r="M150" s="103"/>
      <c r="N150" s="103">
        <v>160</v>
      </c>
      <c r="O150" s="103"/>
      <c r="P150" s="103"/>
      <c r="Q150" s="103"/>
      <c r="R150" s="103"/>
      <c r="S150" s="103"/>
      <c r="T150" s="103">
        <v>32</v>
      </c>
      <c r="U150" s="104">
        <f t="shared" si="2"/>
        <v>192</v>
      </c>
    </row>
    <row r="151" spans="1:21" ht="12.95" customHeight="1" x14ac:dyDescent="0.15">
      <c r="A151" s="100" t="s">
        <v>304</v>
      </c>
      <c r="B151" s="101">
        <v>134</v>
      </c>
      <c r="C151" s="102" t="s">
        <v>130</v>
      </c>
      <c r="D151" s="102" t="s">
        <v>308</v>
      </c>
      <c r="E151" s="94" t="s">
        <v>122</v>
      </c>
      <c r="F151" s="103"/>
      <c r="G151" s="103"/>
      <c r="H151" s="103"/>
      <c r="I151" s="103"/>
      <c r="J151" s="103"/>
      <c r="K151" s="103"/>
      <c r="L151" s="103"/>
      <c r="M151" s="103"/>
      <c r="N151" s="103">
        <v>50</v>
      </c>
      <c r="O151" s="103"/>
      <c r="P151" s="103"/>
      <c r="Q151" s="103"/>
      <c r="R151" s="103"/>
      <c r="S151" s="103"/>
      <c r="T151" s="103">
        <v>10</v>
      </c>
      <c r="U151" s="104">
        <f t="shared" si="2"/>
        <v>60</v>
      </c>
    </row>
    <row r="152" spans="1:21" ht="12.95" customHeight="1" x14ac:dyDescent="0.15">
      <c r="A152" s="100" t="s">
        <v>309</v>
      </c>
      <c r="B152" s="101">
        <v>135</v>
      </c>
      <c r="C152" s="102" t="s">
        <v>149</v>
      </c>
      <c r="D152" s="102" t="s">
        <v>310</v>
      </c>
      <c r="E152" s="94" t="s">
        <v>122</v>
      </c>
      <c r="F152" s="103"/>
      <c r="G152" s="103"/>
      <c r="H152" s="103"/>
      <c r="I152" s="103"/>
      <c r="J152" s="103"/>
      <c r="K152" s="103"/>
      <c r="L152" s="103"/>
      <c r="M152" s="103">
        <v>750</v>
      </c>
      <c r="N152" s="103"/>
      <c r="O152" s="103"/>
      <c r="P152" s="103"/>
      <c r="Q152" s="103"/>
      <c r="R152" s="103"/>
      <c r="S152" s="103"/>
      <c r="T152" s="103">
        <v>150</v>
      </c>
      <c r="U152" s="104">
        <f t="shared" si="2"/>
        <v>900</v>
      </c>
    </row>
    <row r="153" spans="1:21" ht="12.95" customHeight="1" x14ac:dyDescent="0.15">
      <c r="A153" s="100" t="s">
        <v>309</v>
      </c>
      <c r="B153" s="101">
        <v>136</v>
      </c>
      <c r="C153" s="102" t="s">
        <v>149</v>
      </c>
      <c r="D153" s="102" t="s">
        <v>311</v>
      </c>
      <c r="E153" s="94" t="s">
        <v>122</v>
      </c>
      <c r="F153" s="103"/>
      <c r="G153" s="103"/>
      <c r="H153" s="103"/>
      <c r="I153" s="103"/>
      <c r="J153" s="103"/>
      <c r="K153" s="103"/>
      <c r="L153" s="103"/>
      <c r="M153" s="103"/>
      <c r="N153" s="103">
        <v>1585</v>
      </c>
      <c r="O153" s="103"/>
      <c r="P153" s="103"/>
      <c r="Q153" s="103"/>
      <c r="R153" s="103"/>
      <c r="S153" s="103"/>
      <c r="T153" s="103">
        <v>317</v>
      </c>
      <c r="U153" s="104">
        <f t="shared" si="2"/>
        <v>1902</v>
      </c>
    </row>
    <row r="154" spans="1:21" ht="12.95" customHeight="1" x14ac:dyDescent="0.15">
      <c r="A154" s="100" t="s">
        <v>47</v>
      </c>
      <c r="B154" s="101">
        <v>137</v>
      </c>
      <c r="C154" s="102" t="s">
        <v>161</v>
      </c>
      <c r="D154" s="102" t="s">
        <v>312</v>
      </c>
      <c r="E154" s="94" t="s">
        <v>122</v>
      </c>
      <c r="F154" s="103">
        <v>35.520000000000003</v>
      </c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>
        <v>7.06</v>
      </c>
      <c r="U154" s="104">
        <f t="shared" si="2"/>
        <v>42.580000000000005</v>
      </c>
    </row>
    <row r="155" spans="1:21" ht="12.95" customHeight="1" x14ac:dyDescent="0.15">
      <c r="A155" s="100" t="s">
        <v>47</v>
      </c>
      <c r="B155" s="101">
        <v>138</v>
      </c>
      <c r="C155" s="102" t="s">
        <v>156</v>
      </c>
      <c r="D155" s="102" t="s">
        <v>106</v>
      </c>
      <c r="E155" s="94" t="s">
        <v>122</v>
      </c>
      <c r="F155" s="103">
        <v>124.7</v>
      </c>
      <c r="G155" s="103">
        <v>1230.51</v>
      </c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>
        <v>8.14</v>
      </c>
      <c r="U155" s="104">
        <f t="shared" si="2"/>
        <v>1363.3500000000001</v>
      </c>
    </row>
    <row r="156" spans="1:21" ht="12.95" customHeight="1" x14ac:dyDescent="0.15">
      <c r="A156" s="100" t="s">
        <v>47</v>
      </c>
      <c r="B156" s="101">
        <v>139</v>
      </c>
      <c r="C156" s="102" t="s">
        <v>159</v>
      </c>
      <c r="D156" s="102" t="s">
        <v>313</v>
      </c>
      <c r="E156" s="94" t="s">
        <v>122</v>
      </c>
      <c r="F156" s="103"/>
      <c r="G156" s="103"/>
      <c r="H156" s="103"/>
      <c r="I156" s="103"/>
      <c r="J156" s="103">
        <v>55.24</v>
      </c>
      <c r="K156" s="103">
        <v>82.87</v>
      </c>
      <c r="L156" s="103"/>
      <c r="M156" s="103"/>
      <c r="N156" s="103"/>
      <c r="O156" s="103"/>
      <c r="P156" s="103"/>
      <c r="Q156" s="103"/>
      <c r="R156" s="103"/>
      <c r="S156" s="103"/>
      <c r="T156" s="103"/>
      <c r="U156" s="104">
        <f>SUM(F156:T156)</f>
        <v>138.11000000000001</v>
      </c>
    </row>
    <row r="157" spans="1:21" ht="12.95" customHeight="1" x14ac:dyDescent="0.15">
      <c r="A157" s="105" t="s">
        <v>47</v>
      </c>
      <c r="B157" s="106">
        <v>140</v>
      </c>
      <c r="C157" s="107" t="s">
        <v>157</v>
      </c>
      <c r="D157" s="107" t="s">
        <v>158</v>
      </c>
      <c r="E157" s="94" t="s">
        <v>122</v>
      </c>
      <c r="F157" s="108"/>
      <c r="G157" s="108"/>
      <c r="H157" s="108"/>
      <c r="I157" s="108">
        <v>55.4</v>
      </c>
      <c r="J157" s="108">
        <v>39.97</v>
      </c>
      <c r="K157" s="108">
        <v>85.99</v>
      </c>
      <c r="L157" s="108"/>
      <c r="M157" s="108"/>
      <c r="N157" s="108"/>
      <c r="O157" s="108"/>
      <c r="P157" s="108"/>
      <c r="Q157" s="108"/>
      <c r="R157" s="108"/>
      <c r="S157" s="108"/>
      <c r="T157" s="108"/>
      <c r="U157" s="109">
        <f>SUM(F157:T157)</f>
        <v>181.36</v>
      </c>
    </row>
    <row r="158" spans="1:21" ht="12.95" customHeight="1" x14ac:dyDescent="0.15">
      <c r="A158" s="110" t="s">
        <v>314</v>
      </c>
      <c r="B158" s="111">
        <v>141</v>
      </c>
      <c r="C158" s="112" t="s">
        <v>247</v>
      </c>
      <c r="D158" s="112" t="s">
        <v>315</v>
      </c>
      <c r="E158" s="79" t="s">
        <v>122</v>
      </c>
      <c r="F158" s="113"/>
      <c r="G158" s="113"/>
      <c r="H158" s="113"/>
      <c r="I158" s="113"/>
      <c r="J158" s="113"/>
      <c r="K158" s="113"/>
      <c r="L158" s="113"/>
      <c r="M158" s="113"/>
      <c r="N158" s="113">
        <v>3787.16</v>
      </c>
      <c r="O158" s="113"/>
      <c r="P158" s="113"/>
      <c r="Q158" s="113"/>
      <c r="R158" s="113"/>
      <c r="S158" s="113"/>
      <c r="T158" s="113">
        <v>757.43</v>
      </c>
      <c r="U158" s="114">
        <f t="shared" ref="U158:U214" si="3">SUM(F158:T158)</f>
        <v>4544.59</v>
      </c>
    </row>
    <row r="159" spans="1:21" ht="12.95" customHeight="1" x14ac:dyDescent="0.15">
      <c r="A159" s="110" t="s">
        <v>314</v>
      </c>
      <c r="B159" s="111">
        <v>142</v>
      </c>
      <c r="C159" s="112" t="s">
        <v>266</v>
      </c>
      <c r="D159" s="112" t="s">
        <v>316</v>
      </c>
      <c r="E159" s="79" t="s">
        <v>122</v>
      </c>
      <c r="F159" s="113">
        <v>1221.1099999999999</v>
      </c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4">
        <f t="shared" si="3"/>
        <v>1221.1099999999999</v>
      </c>
    </row>
    <row r="160" spans="1:21" ht="12.95" customHeight="1" x14ac:dyDescent="0.15">
      <c r="A160" s="110" t="s">
        <v>314</v>
      </c>
      <c r="B160" s="111">
        <v>143</v>
      </c>
      <c r="C160" s="112" t="s">
        <v>128</v>
      </c>
      <c r="D160" s="112" t="s">
        <v>129</v>
      </c>
      <c r="E160" s="79" t="s">
        <v>122</v>
      </c>
      <c r="F160" s="113">
        <v>210</v>
      </c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>
        <v>42</v>
      </c>
      <c r="U160" s="114">
        <f t="shared" si="3"/>
        <v>252</v>
      </c>
    </row>
    <row r="161" spans="1:21" ht="12.95" customHeight="1" x14ac:dyDescent="0.15">
      <c r="A161" s="110" t="s">
        <v>314</v>
      </c>
      <c r="B161" s="111">
        <v>144</v>
      </c>
      <c r="C161" s="112" t="s">
        <v>161</v>
      </c>
      <c r="D161" s="112" t="s">
        <v>317</v>
      </c>
      <c r="E161" s="79" t="s">
        <v>122</v>
      </c>
      <c r="F161" s="113">
        <v>35.520000000000003</v>
      </c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>
        <v>7.06</v>
      </c>
      <c r="U161" s="114">
        <f t="shared" si="3"/>
        <v>42.580000000000005</v>
      </c>
    </row>
    <row r="162" spans="1:21" ht="12.95" customHeight="1" x14ac:dyDescent="0.15">
      <c r="A162" s="110" t="s">
        <v>314</v>
      </c>
      <c r="B162" s="111">
        <v>145</v>
      </c>
      <c r="C162" s="112" t="s">
        <v>173</v>
      </c>
      <c r="D162" s="112" t="s">
        <v>318</v>
      </c>
      <c r="E162" s="79" t="s">
        <v>122</v>
      </c>
      <c r="F162" s="113"/>
      <c r="G162" s="113"/>
      <c r="H162" s="113"/>
      <c r="I162" s="113"/>
      <c r="J162" s="113"/>
      <c r="K162" s="113"/>
      <c r="L162" s="113">
        <v>100</v>
      </c>
      <c r="M162" s="113"/>
      <c r="N162" s="113"/>
      <c r="O162" s="113"/>
      <c r="P162" s="113"/>
      <c r="Q162" s="113"/>
      <c r="R162" s="113"/>
      <c r="S162" s="113"/>
      <c r="T162" s="113"/>
      <c r="U162" s="114">
        <f t="shared" si="3"/>
        <v>100</v>
      </c>
    </row>
    <row r="163" spans="1:21" ht="12.95" customHeight="1" x14ac:dyDescent="0.15">
      <c r="A163" s="110" t="s">
        <v>314</v>
      </c>
      <c r="B163" s="111">
        <v>146</v>
      </c>
      <c r="C163" s="112" t="s">
        <v>295</v>
      </c>
      <c r="D163" s="112" t="s">
        <v>296</v>
      </c>
      <c r="E163" s="79" t="s">
        <v>122</v>
      </c>
      <c r="F163" s="113"/>
      <c r="G163" s="113"/>
      <c r="H163" s="113"/>
      <c r="I163" s="113"/>
      <c r="J163" s="113"/>
      <c r="K163" s="113"/>
      <c r="L163" s="113">
        <v>50</v>
      </c>
      <c r="M163" s="113"/>
      <c r="N163" s="113"/>
      <c r="O163" s="113"/>
      <c r="P163" s="113"/>
      <c r="Q163" s="113"/>
      <c r="R163" s="113"/>
      <c r="S163" s="113"/>
      <c r="T163" s="113"/>
      <c r="U163" s="114">
        <f t="shared" si="3"/>
        <v>50</v>
      </c>
    </row>
    <row r="164" spans="1:21" ht="12.95" customHeight="1" x14ac:dyDescent="0.15">
      <c r="A164" s="110" t="s">
        <v>319</v>
      </c>
      <c r="B164" s="111" t="s">
        <v>134</v>
      </c>
      <c r="C164" s="112" t="s">
        <v>135</v>
      </c>
      <c r="D164" s="112" t="s">
        <v>136</v>
      </c>
      <c r="E164" s="79" t="s">
        <v>122</v>
      </c>
      <c r="F164" s="113">
        <v>90.06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>
        <v>18.010000000000002</v>
      </c>
      <c r="U164" s="114">
        <f t="shared" si="3"/>
        <v>108.07000000000001</v>
      </c>
    </row>
    <row r="165" spans="1:21" ht="12.95" customHeight="1" x14ac:dyDescent="0.15">
      <c r="A165" s="110" t="s">
        <v>320</v>
      </c>
      <c r="B165" s="111">
        <v>147</v>
      </c>
      <c r="C165" s="112" t="s">
        <v>163</v>
      </c>
      <c r="D165" s="112" t="s">
        <v>249</v>
      </c>
      <c r="E165" s="79" t="s">
        <v>122</v>
      </c>
      <c r="F165" s="113">
        <v>22.01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>
        <v>4.4000000000000004</v>
      </c>
      <c r="U165" s="114">
        <f t="shared" si="3"/>
        <v>26.410000000000004</v>
      </c>
    </row>
    <row r="166" spans="1:21" ht="12.95" customHeight="1" x14ac:dyDescent="0.15">
      <c r="A166" s="110" t="s">
        <v>321</v>
      </c>
      <c r="B166" s="111">
        <v>148</v>
      </c>
      <c r="C166" s="112" t="s">
        <v>176</v>
      </c>
      <c r="D166" s="112" t="s">
        <v>322</v>
      </c>
      <c r="E166" s="79" t="s">
        <v>122</v>
      </c>
      <c r="F166" s="113">
        <v>18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>
        <v>3.6</v>
      </c>
      <c r="U166" s="114">
        <f t="shared" si="3"/>
        <v>21.6</v>
      </c>
    </row>
    <row r="167" spans="1:21" ht="12.95" customHeight="1" x14ac:dyDescent="0.15">
      <c r="A167" s="110" t="s">
        <v>323</v>
      </c>
      <c r="B167" s="111" t="s">
        <v>134</v>
      </c>
      <c r="C167" s="112" t="s">
        <v>154</v>
      </c>
      <c r="D167" s="112" t="s">
        <v>155</v>
      </c>
      <c r="E167" s="79" t="s">
        <v>122</v>
      </c>
      <c r="F167" s="113">
        <v>8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4">
        <f t="shared" si="3"/>
        <v>8</v>
      </c>
    </row>
    <row r="168" spans="1:21" ht="12.95" customHeight="1" x14ac:dyDescent="0.15">
      <c r="A168" s="110" t="s">
        <v>324</v>
      </c>
      <c r="B168" s="111">
        <v>149</v>
      </c>
      <c r="C168" s="112" t="s">
        <v>156</v>
      </c>
      <c r="D168" s="112" t="s">
        <v>106</v>
      </c>
      <c r="E168" s="79" t="s">
        <v>122</v>
      </c>
      <c r="F168" s="113">
        <v>131.31</v>
      </c>
      <c r="G168" s="113">
        <v>1672.83</v>
      </c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>
        <v>8.5</v>
      </c>
      <c r="U168" s="114">
        <f t="shared" si="3"/>
        <v>1812.6399999999999</v>
      </c>
    </row>
    <row r="169" spans="1:21" ht="12.95" customHeight="1" x14ac:dyDescent="0.15">
      <c r="A169" s="110" t="s">
        <v>324</v>
      </c>
      <c r="B169" s="111">
        <v>150</v>
      </c>
      <c r="C169" s="112" t="s">
        <v>157</v>
      </c>
      <c r="D169" s="112" t="s">
        <v>158</v>
      </c>
      <c r="E169" s="79" t="s">
        <v>122</v>
      </c>
      <c r="F169" s="113"/>
      <c r="G169" s="113"/>
      <c r="H169" s="113"/>
      <c r="I169" s="113">
        <v>186.6</v>
      </c>
      <c r="J169" s="113">
        <v>121.91</v>
      </c>
      <c r="K169" s="113">
        <v>180.21</v>
      </c>
      <c r="L169" s="113"/>
      <c r="M169" s="113"/>
      <c r="N169" s="113"/>
      <c r="O169" s="113"/>
      <c r="P169" s="113"/>
      <c r="Q169" s="113"/>
      <c r="R169" s="113"/>
      <c r="S169" s="113"/>
      <c r="T169" s="113"/>
      <c r="U169" s="114">
        <f t="shared" si="3"/>
        <v>488.72</v>
      </c>
    </row>
    <row r="170" spans="1:21" ht="12.95" customHeight="1" x14ac:dyDescent="0.15">
      <c r="A170" s="97" t="s">
        <v>324</v>
      </c>
      <c r="B170" s="98">
        <v>151</v>
      </c>
      <c r="C170" s="83" t="s">
        <v>159</v>
      </c>
      <c r="D170" s="83" t="s">
        <v>160</v>
      </c>
      <c r="E170" s="79" t="s">
        <v>122</v>
      </c>
      <c r="F170" s="86"/>
      <c r="G170" s="86"/>
      <c r="H170" s="86"/>
      <c r="I170" s="86"/>
      <c r="J170" s="86">
        <v>82.56</v>
      </c>
      <c r="K170" s="86">
        <v>123.83</v>
      </c>
      <c r="L170" s="86"/>
      <c r="M170" s="86"/>
      <c r="N170" s="86"/>
      <c r="O170" s="86"/>
      <c r="P170" s="86"/>
      <c r="Q170" s="86"/>
      <c r="R170" s="86"/>
      <c r="S170" s="86"/>
      <c r="T170" s="86"/>
      <c r="U170" s="99">
        <f t="shared" si="3"/>
        <v>206.39</v>
      </c>
    </row>
    <row r="171" spans="1:21" ht="12.95" customHeight="1" x14ac:dyDescent="0.15">
      <c r="A171" s="100" t="s">
        <v>325</v>
      </c>
      <c r="B171" s="101" t="s">
        <v>134</v>
      </c>
      <c r="C171" s="102" t="s">
        <v>135</v>
      </c>
      <c r="D171" s="102" t="s">
        <v>136</v>
      </c>
      <c r="E171" s="94" t="s">
        <v>122</v>
      </c>
      <c r="F171" s="103">
        <v>90.06</v>
      </c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>
        <v>18.010000000000002</v>
      </c>
      <c r="U171" s="104">
        <f t="shared" si="3"/>
        <v>108.07000000000001</v>
      </c>
    </row>
    <row r="172" spans="1:21" ht="12.95" customHeight="1" x14ac:dyDescent="0.15">
      <c r="A172" s="100" t="s">
        <v>326</v>
      </c>
      <c r="B172" s="101">
        <v>152</v>
      </c>
      <c r="C172" s="102" t="s">
        <v>126</v>
      </c>
      <c r="D172" s="102" t="s">
        <v>127</v>
      </c>
      <c r="E172" s="94" t="s">
        <v>122</v>
      </c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>
        <v>439.67</v>
      </c>
      <c r="Q172" s="103"/>
      <c r="R172" s="103"/>
      <c r="S172" s="103"/>
      <c r="T172" s="103"/>
      <c r="U172" s="104">
        <f t="shared" si="3"/>
        <v>439.67</v>
      </c>
    </row>
    <row r="173" spans="1:21" ht="12.95" customHeight="1" x14ac:dyDescent="0.15">
      <c r="A173" s="100" t="s">
        <v>326</v>
      </c>
      <c r="B173" s="101">
        <v>153</v>
      </c>
      <c r="C173" s="102" t="s">
        <v>161</v>
      </c>
      <c r="D173" s="102" t="s">
        <v>327</v>
      </c>
      <c r="E173" s="94" t="s">
        <v>122</v>
      </c>
      <c r="F173" s="103">
        <v>35.520000000000003</v>
      </c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>
        <v>7.06</v>
      </c>
      <c r="U173" s="104">
        <f t="shared" si="3"/>
        <v>42.580000000000005</v>
      </c>
    </row>
    <row r="174" spans="1:21" ht="12.95" customHeight="1" x14ac:dyDescent="0.15">
      <c r="A174" s="100" t="s">
        <v>326</v>
      </c>
      <c r="B174" s="101">
        <v>154</v>
      </c>
      <c r="C174" s="102" t="s">
        <v>206</v>
      </c>
      <c r="D174" s="102" t="s">
        <v>328</v>
      </c>
      <c r="E174" s="94" t="s">
        <v>122</v>
      </c>
      <c r="F174" s="103">
        <v>50</v>
      </c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4">
        <f t="shared" si="3"/>
        <v>50</v>
      </c>
    </row>
    <row r="175" spans="1:21" ht="12.95" customHeight="1" x14ac:dyDescent="0.15">
      <c r="A175" s="100" t="s">
        <v>326</v>
      </c>
      <c r="B175" s="101">
        <v>155</v>
      </c>
      <c r="C175" s="102" t="s">
        <v>149</v>
      </c>
      <c r="D175" s="102" t="s">
        <v>329</v>
      </c>
      <c r="E175" s="94" t="s">
        <v>122</v>
      </c>
      <c r="F175" s="103"/>
      <c r="G175" s="103"/>
      <c r="H175" s="103"/>
      <c r="I175" s="103"/>
      <c r="J175" s="103"/>
      <c r="K175" s="103"/>
      <c r="L175" s="103"/>
      <c r="M175" s="103"/>
      <c r="N175" s="103">
        <v>395</v>
      </c>
      <c r="O175" s="103"/>
      <c r="P175" s="103"/>
      <c r="Q175" s="103"/>
      <c r="R175" s="103"/>
      <c r="S175" s="103"/>
      <c r="T175" s="103">
        <v>79</v>
      </c>
      <c r="U175" s="104">
        <f t="shared" si="3"/>
        <v>474</v>
      </c>
    </row>
    <row r="176" spans="1:21" ht="12.95" customHeight="1" x14ac:dyDescent="0.15">
      <c r="A176" s="100" t="s">
        <v>326</v>
      </c>
      <c r="B176" s="101">
        <v>156</v>
      </c>
      <c r="C176" s="102" t="s">
        <v>149</v>
      </c>
      <c r="D176" s="102" t="s">
        <v>330</v>
      </c>
      <c r="E176" s="94" t="s">
        <v>122</v>
      </c>
      <c r="F176" s="103"/>
      <c r="G176" s="103"/>
      <c r="H176" s="103"/>
      <c r="I176" s="103"/>
      <c r="J176" s="103"/>
      <c r="K176" s="103"/>
      <c r="L176" s="103"/>
      <c r="M176" s="103">
        <v>105</v>
      </c>
      <c r="N176" s="103"/>
      <c r="O176" s="103"/>
      <c r="P176" s="103"/>
      <c r="Q176" s="103"/>
      <c r="R176" s="103"/>
      <c r="S176" s="103"/>
      <c r="T176" s="103">
        <v>21</v>
      </c>
      <c r="U176" s="104">
        <f t="shared" si="3"/>
        <v>126</v>
      </c>
    </row>
    <row r="177" spans="1:21" ht="12.95" customHeight="1" x14ac:dyDescent="0.15">
      <c r="A177" s="100" t="s">
        <v>331</v>
      </c>
      <c r="B177" s="101">
        <v>157</v>
      </c>
      <c r="C177" s="102" t="s">
        <v>156</v>
      </c>
      <c r="D177" s="102" t="s">
        <v>106</v>
      </c>
      <c r="E177" s="94" t="s">
        <v>122</v>
      </c>
      <c r="F177" s="103">
        <v>84.93</v>
      </c>
      <c r="G177" s="103">
        <v>1307.05</v>
      </c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>
        <v>6.77</v>
      </c>
      <c r="U177" s="104">
        <f t="shared" si="3"/>
        <v>1398.75</v>
      </c>
    </row>
    <row r="178" spans="1:21" ht="12.95" customHeight="1" x14ac:dyDescent="0.15">
      <c r="A178" s="100" t="s">
        <v>331</v>
      </c>
      <c r="B178" s="101">
        <v>158</v>
      </c>
      <c r="C178" s="102" t="s">
        <v>157</v>
      </c>
      <c r="D178" s="102" t="s">
        <v>158</v>
      </c>
      <c r="E178" s="94" t="s">
        <v>122</v>
      </c>
      <c r="F178" s="103"/>
      <c r="G178" s="103"/>
      <c r="H178" s="103"/>
      <c r="I178" s="103">
        <v>78.2</v>
      </c>
      <c r="J178" s="103">
        <v>54.17</v>
      </c>
      <c r="K178" s="103">
        <v>102.31</v>
      </c>
      <c r="L178" s="103"/>
      <c r="M178" s="103"/>
      <c r="N178" s="103"/>
      <c r="O178" s="103"/>
      <c r="P178" s="103"/>
      <c r="Q178" s="103"/>
      <c r="R178" s="103"/>
      <c r="S178" s="103"/>
      <c r="T178" s="103"/>
      <c r="U178" s="104">
        <f t="shared" si="3"/>
        <v>234.68</v>
      </c>
    </row>
    <row r="179" spans="1:21" ht="12.95" customHeight="1" x14ac:dyDescent="0.15">
      <c r="A179" s="100" t="s">
        <v>331</v>
      </c>
      <c r="B179" s="101">
        <v>159</v>
      </c>
      <c r="C179" s="102" t="s">
        <v>159</v>
      </c>
      <c r="D179" s="102" t="s">
        <v>332</v>
      </c>
      <c r="E179" s="94" t="s">
        <v>122</v>
      </c>
      <c r="F179" s="103"/>
      <c r="G179" s="103"/>
      <c r="H179" s="103"/>
      <c r="I179" s="103"/>
      <c r="J179" s="103">
        <v>59.98</v>
      </c>
      <c r="K179" s="103">
        <v>89.96</v>
      </c>
      <c r="L179" s="103"/>
      <c r="M179" s="103"/>
      <c r="N179" s="103"/>
      <c r="O179" s="103"/>
      <c r="P179" s="103"/>
      <c r="Q179" s="103"/>
      <c r="R179" s="103"/>
      <c r="S179" s="103"/>
      <c r="T179" s="103"/>
      <c r="U179" s="104">
        <f t="shared" si="3"/>
        <v>149.94</v>
      </c>
    </row>
    <row r="180" spans="1:21" ht="12.95" customHeight="1" x14ac:dyDescent="0.15">
      <c r="A180" s="100" t="s">
        <v>331</v>
      </c>
      <c r="B180" s="101">
        <v>160</v>
      </c>
      <c r="C180" s="102" t="s">
        <v>333</v>
      </c>
      <c r="D180" s="102" t="s">
        <v>334</v>
      </c>
      <c r="E180" s="94" t="s">
        <v>122</v>
      </c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>
        <v>816</v>
      </c>
      <c r="T180" s="103">
        <v>163.19999999999999</v>
      </c>
      <c r="U180" s="104">
        <f t="shared" si="3"/>
        <v>979.2</v>
      </c>
    </row>
    <row r="181" spans="1:21" ht="12.95" customHeight="1" x14ac:dyDescent="0.15">
      <c r="A181" s="100" t="s">
        <v>335</v>
      </c>
      <c r="B181" s="101" t="s">
        <v>134</v>
      </c>
      <c r="C181" s="102" t="s">
        <v>154</v>
      </c>
      <c r="D181" s="102" t="s">
        <v>336</v>
      </c>
      <c r="E181" s="94" t="s">
        <v>122</v>
      </c>
      <c r="F181" s="103">
        <v>8</v>
      </c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4">
        <f t="shared" si="3"/>
        <v>8</v>
      </c>
    </row>
    <row r="182" spans="1:21" ht="12.95" customHeight="1" x14ac:dyDescent="0.15">
      <c r="A182" s="100" t="s">
        <v>335</v>
      </c>
      <c r="B182" s="101" t="s">
        <v>134</v>
      </c>
      <c r="C182" s="102" t="s">
        <v>154</v>
      </c>
      <c r="D182" s="102" t="s">
        <v>337</v>
      </c>
      <c r="E182" s="94" t="s">
        <v>122</v>
      </c>
      <c r="F182" s="103">
        <v>3</v>
      </c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4">
        <f t="shared" si="3"/>
        <v>3</v>
      </c>
    </row>
    <row r="183" spans="1:21" ht="12.95" customHeight="1" x14ac:dyDescent="0.15">
      <c r="A183" s="100" t="s">
        <v>338</v>
      </c>
      <c r="B183" s="101" t="s">
        <v>134</v>
      </c>
      <c r="C183" s="102" t="s">
        <v>135</v>
      </c>
      <c r="D183" s="102" t="s">
        <v>136</v>
      </c>
      <c r="E183" s="94" t="s">
        <v>122</v>
      </c>
      <c r="F183" s="103">
        <v>90.06</v>
      </c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>
        <v>18.010000000000002</v>
      </c>
      <c r="U183" s="104">
        <f t="shared" si="3"/>
        <v>108.07000000000001</v>
      </c>
    </row>
    <row r="184" spans="1:21" ht="12.95" customHeight="1" x14ac:dyDescent="0.15">
      <c r="A184" s="100" t="s">
        <v>339</v>
      </c>
      <c r="B184" s="101" t="s">
        <v>134</v>
      </c>
      <c r="C184" s="102" t="s">
        <v>154</v>
      </c>
      <c r="D184" s="102" t="s">
        <v>155</v>
      </c>
      <c r="E184" s="94" t="s">
        <v>122</v>
      </c>
      <c r="F184" s="103">
        <v>9.58</v>
      </c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4">
        <f t="shared" si="3"/>
        <v>9.58</v>
      </c>
    </row>
    <row r="185" spans="1:21" ht="12.95" customHeight="1" x14ac:dyDescent="0.15">
      <c r="A185" s="100" t="s">
        <v>340</v>
      </c>
      <c r="B185" s="101">
        <v>161</v>
      </c>
      <c r="C185" s="102" t="s">
        <v>128</v>
      </c>
      <c r="D185" s="102" t="s">
        <v>129</v>
      </c>
      <c r="E185" s="94" t="s">
        <v>122</v>
      </c>
      <c r="F185" s="103">
        <v>70</v>
      </c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>
        <v>14</v>
      </c>
      <c r="U185" s="104">
        <f t="shared" si="3"/>
        <v>84</v>
      </c>
    </row>
    <row r="186" spans="1:21" ht="12.95" customHeight="1" x14ac:dyDescent="0.15">
      <c r="A186" s="100" t="s">
        <v>340</v>
      </c>
      <c r="B186" s="101">
        <v>162</v>
      </c>
      <c r="C186" s="102" t="s">
        <v>149</v>
      </c>
      <c r="D186" s="102" t="s">
        <v>341</v>
      </c>
      <c r="E186" s="94" t="s">
        <v>122</v>
      </c>
      <c r="F186" s="103"/>
      <c r="G186" s="103"/>
      <c r="H186" s="103"/>
      <c r="I186" s="103"/>
      <c r="J186" s="103"/>
      <c r="K186" s="103"/>
      <c r="L186" s="103"/>
      <c r="M186" s="103"/>
      <c r="N186" s="103"/>
      <c r="O186" s="103">
        <v>550</v>
      </c>
      <c r="P186" s="103"/>
      <c r="Q186" s="103"/>
      <c r="R186" s="103"/>
      <c r="S186" s="103"/>
      <c r="T186" s="103">
        <v>110</v>
      </c>
      <c r="U186" s="104">
        <f t="shared" si="3"/>
        <v>660</v>
      </c>
    </row>
    <row r="187" spans="1:21" ht="12.95" customHeight="1" x14ac:dyDescent="0.15">
      <c r="A187" s="100" t="s">
        <v>342</v>
      </c>
      <c r="B187" s="101">
        <v>163</v>
      </c>
      <c r="C187" s="102" t="s">
        <v>343</v>
      </c>
      <c r="D187" s="102" t="s">
        <v>344</v>
      </c>
      <c r="E187" s="94" t="s">
        <v>122</v>
      </c>
      <c r="F187" s="103">
        <v>75</v>
      </c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4">
        <f t="shared" si="3"/>
        <v>75</v>
      </c>
    </row>
    <row r="188" spans="1:21" ht="12.95" customHeight="1" x14ac:dyDescent="0.15">
      <c r="A188" s="100" t="s">
        <v>345</v>
      </c>
      <c r="B188" s="101">
        <v>164</v>
      </c>
      <c r="C188" s="102" t="s">
        <v>156</v>
      </c>
      <c r="D188" s="102" t="s">
        <v>106</v>
      </c>
      <c r="E188" s="94" t="s">
        <v>122</v>
      </c>
      <c r="F188" s="103">
        <v>155.5</v>
      </c>
      <c r="G188" s="103">
        <v>1304.1099999999999</v>
      </c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>
        <v>15.69</v>
      </c>
      <c r="U188" s="104">
        <f t="shared" si="3"/>
        <v>1475.3</v>
      </c>
    </row>
    <row r="189" spans="1:21" ht="12.95" customHeight="1" x14ac:dyDescent="0.15">
      <c r="A189" s="100" t="s">
        <v>345</v>
      </c>
      <c r="B189" s="101">
        <v>165</v>
      </c>
      <c r="C189" s="102" t="s">
        <v>159</v>
      </c>
      <c r="D189" s="102" t="s">
        <v>160</v>
      </c>
      <c r="E189" s="94" t="s">
        <v>122</v>
      </c>
      <c r="F189" s="103"/>
      <c r="G189" s="103"/>
      <c r="H189" s="103"/>
      <c r="I189" s="103"/>
      <c r="J189" s="103">
        <v>59.27</v>
      </c>
      <c r="K189" s="103">
        <v>88.9</v>
      </c>
      <c r="L189" s="103"/>
      <c r="M189" s="103"/>
      <c r="N189" s="103"/>
      <c r="O189" s="103"/>
      <c r="P189" s="103"/>
      <c r="Q189" s="103"/>
      <c r="R189" s="103"/>
      <c r="S189" s="103"/>
      <c r="T189" s="103"/>
      <c r="U189" s="104">
        <f t="shared" si="3"/>
        <v>148.17000000000002</v>
      </c>
    </row>
    <row r="190" spans="1:21" ht="12.95" customHeight="1" x14ac:dyDescent="0.15">
      <c r="A190" s="100" t="s">
        <v>345</v>
      </c>
      <c r="B190" s="101">
        <v>166</v>
      </c>
      <c r="C190" s="102" t="s">
        <v>157</v>
      </c>
      <c r="D190" s="102" t="s">
        <v>158</v>
      </c>
      <c r="E190" s="94" t="s">
        <v>122</v>
      </c>
      <c r="F190" s="103"/>
      <c r="G190" s="103"/>
      <c r="H190" s="103"/>
      <c r="I190" s="103">
        <v>75</v>
      </c>
      <c r="J190" s="103">
        <v>43.38</v>
      </c>
      <c r="K190" s="103">
        <v>99.88</v>
      </c>
      <c r="L190" s="103"/>
      <c r="M190" s="103"/>
      <c r="N190" s="103"/>
      <c r="O190" s="103"/>
      <c r="P190" s="103"/>
      <c r="Q190" s="103"/>
      <c r="R190" s="103"/>
      <c r="S190" s="103"/>
      <c r="T190" s="103"/>
      <c r="U190" s="104">
        <f t="shared" si="3"/>
        <v>218.26</v>
      </c>
    </row>
    <row r="191" spans="1:21" ht="12.95" customHeight="1" x14ac:dyDescent="0.15">
      <c r="A191" s="100" t="s">
        <v>345</v>
      </c>
      <c r="B191" s="101">
        <v>167</v>
      </c>
      <c r="C191" s="102" t="s">
        <v>161</v>
      </c>
      <c r="D191" s="102" t="s">
        <v>346</v>
      </c>
      <c r="E191" s="94" t="s">
        <v>122</v>
      </c>
      <c r="F191" s="103">
        <v>35.520000000000003</v>
      </c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>
        <v>7.06</v>
      </c>
      <c r="U191" s="104">
        <f t="shared" si="3"/>
        <v>42.580000000000005</v>
      </c>
    </row>
    <row r="192" spans="1:21" ht="12.95" customHeight="1" x14ac:dyDescent="0.15">
      <c r="A192" s="97" t="s">
        <v>347</v>
      </c>
      <c r="B192" s="98">
        <v>168</v>
      </c>
      <c r="C192" s="83" t="s">
        <v>135</v>
      </c>
      <c r="D192" s="83" t="s">
        <v>136</v>
      </c>
      <c r="E192" s="79" t="s">
        <v>122</v>
      </c>
      <c r="F192" s="86">
        <v>90.06</v>
      </c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>
        <v>18.010000000000002</v>
      </c>
      <c r="U192" s="99">
        <f t="shared" si="3"/>
        <v>108.07000000000001</v>
      </c>
    </row>
    <row r="193" spans="1:21" ht="12.95" customHeight="1" x14ac:dyDescent="0.15">
      <c r="A193" s="97" t="s">
        <v>347</v>
      </c>
      <c r="B193" s="98">
        <v>169</v>
      </c>
      <c r="C193" s="83" t="s">
        <v>348</v>
      </c>
      <c r="D193" s="83" t="s">
        <v>349</v>
      </c>
      <c r="E193" s="79" t="s">
        <v>122</v>
      </c>
      <c r="F193" s="86">
        <v>3.08</v>
      </c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>
        <v>0.42</v>
      </c>
      <c r="U193" s="99">
        <f>SUM(F193:T193)</f>
        <v>3.5</v>
      </c>
    </row>
    <row r="194" spans="1:21" ht="12.95" customHeight="1" x14ac:dyDescent="0.15">
      <c r="A194" s="97" t="s">
        <v>347</v>
      </c>
      <c r="B194" s="98" t="s">
        <v>134</v>
      </c>
      <c r="C194" s="83" t="s">
        <v>154</v>
      </c>
      <c r="D194" s="83" t="s">
        <v>155</v>
      </c>
      <c r="E194" s="79"/>
      <c r="F194" s="86">
        <v>8</v>
      </c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99">
        <f>SUM(F194:T194)</f>
        <v>8</v>
      </c>
    </row>
    <row r="195" spans="1:21" ht="12.95" customHeight="1" x14ac:dyDescent="0.15">
      <c r="A195" s="97" t="s">
        <v>350</v>
      </c>
      <c r="B195" s="98">
        <v>170</v>
      </c>
      <c r="C195" s="83" t="s">
        <v>351</v>
      </c>
      <c r="D195" s="83" t="s">
        <v>352</v>
      </c>
      <c r="E195" s="79" t="s">
        <v>122</v>
      </c>
      <c r="F195" s="86"/>
      <c r="G195" s="86"/>
      <c r="H195" s="86"/>
      <c r="I195" s="86"/>
      <c r="J195" s="86"/>
      <c r="K195" s="86"/>
      <c r="L195" s="86">
        <v>300</v>
      </c>
      <c r="M195" s="86"/>
      <c r="N195" s="86"/>
      <c r="O195" s="86"/>
      <c r="P195" s="86"/>
      <c r="Q195" s="86"/>
      <c r="R195" s="86"/>
      <c r="S195" s="86"/>
      <c r="T195" s="86"/>
      <c r="U195" s="99">
        <f t="shared" si="3"/>
        <v>300</v>
      </c>
    </row>
    <row r="196" spans="1:21" ht="12.95" customHeight="1" x14ac:dyDescent="0.15">
      <c r="A196" s="97" t="s">
        <v>350</v>
      </c>
      <c r="B196" s="98">
        <v>171</v>
      </c>
      <c r="C196" s="83" t="s">
        <v>128</v>
      </c>
      <c r="D196" s="83" t="s">
        <v>129</v>
      </c>
      <c r="E196" s="79" t="s">
        <v>122</v>
      </c>
      <c r="F196" s="86">
        <v>210</v>
      </c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>
        <v>42</v>
      </c>
      <c r="U196" s="99">
        <f t="shared" si="3"/>
        <v>252</v>
      </c>
    </row>
    <row r="197" spans="1:21" ht="12.95" customHeight="1" x14ac:dyDescent="0.15">
      <c r="A197" s="97" t="s">
        <v>350</v>
      </c>
      <c r="B197" s="98">
        <v>172</v>
      </c>
      <c r="C197" s="83" t="s">
        <v>161</v>
      </c>
      <c r="D197" s="83" t="s">
        <v>353</v>
      </c>
      <c r="E197" s="79" t="s">
        <v>122</v>
      </c>
      <c r="F197" s="86">
        <v>35.520000000000003</v>
      </c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>
        <v>7.06</v>
      </c>
      <c r="U197" s="99">
        <f t="shared" si="3"/>
        <v>42.580000000000005</v>
      </c>
    </row>
    <row r="198" spans="1:21" ht="12.95" customHeight="1" x14ac:dyDescent="0.15">
      <c r="A198" s="97" t="s">
        <v>354</v>
      </c>
      <c r="B198" s="98">
        <v>173</v>
      </c>
      <c r="C198" s="83" t="s">
        <v>355</v>
      </c>
      <c r="D198" s="83" t="s">
        <v>352</v>
      </c>
      <c r="E198" s="79" t="s">
        <v>122</v>
      </c>
      <c r="F198" s="86"/>
      <c r="G198" s="86"/>
      <c r="H198" s="86"/>
      <c r="I198" s="86"/>
      <c r="J198" s="86"/>
      <c r="K198" s="86"/>
      <c r="L198" s="86">
        <v>1500</v>
      </c>
      <c r="M198" s="86"/>
      <c r="N198" s="86"/>
      <c r="O198" s="86"/>
      <c r="P198" s="86"/>
      <c r="Q198" s="86"/>
      <c r="R198" s="86"/>
      <c r="S198" s="86"/>
      <c r="T198" s="86"/>
      <c r="U198" s="99">
        <f t="shared" si="3"/>
        <v>1500</v>
      </c>
    </row>
    <row r="199" spans="1:21" ht="12.95" customHeight="1" x14ac:dyDescent="0.15">
      <c r="A199" s="97" t="s">
        <v>356</v>
      </c>
      <c r="B199" s="98">
        <v>174</v>
      </c>
      <c r="C199" s="83" t="s">
        <v>156</v>
      </c>
      <c r="D199" s="83" t="s">
        <v>106</v>
      </c>
      <c r="E199" s="79" t="s">
        <v>122</v>
      </c>
      <c r="F199" s="86">
        <v>141.58000000000001</v>
      </c>
      <c r="G199" s="86">
        <v>1374.94</v>
      </c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>
        <v>6.82</v>
      </c>
      <c r="U199" s="99">
        <f t="shared" si="3"/>
        <v>1523.34</v>
      </c>
    </row>
    <row r="200" spans="1:21" ht="12.95" customHeight="1" x14ac:dyDescent="0.15">
      <c r="A200" s="97" t="s">
        <v>356</v>
      </c>
      <c r="B200" s="98">
        <v>175</v>
      </c>
      <c r="C200" s="83" t="s">
        <v>157</v>
      </c>
      <c r="D200" s="83" t="s">
        <v>158</v>
      </c>
      <c r="E200" s="79" t="s">
        <v>122</v>
      </c>
      <c r="F200" s="86"/>
      <c r="G200" s="86"/>
      <c r="H200" s="86"/>
      <c r="I200" s="86">
        <v>95.2</v>
      </c>
      <c r="J200" s="86">
        <v>53.96</v>
      </c>
      <c r="K200" s="86">
        <v>114.48</v>
      </c>
      <c r="L200" s="86"/>
      <c r="M200" s="86"/>
      <c r="N200" s="86"/>
      <c r="O200" s="86"/>
      <c r="P200" s="86"/>
      <c r="Q200" s="86"/>
      <c r="R200" s="86"/>
      <c r="S200" s="86"/>
      <c r="T200" s="86"/>
      <c r="U200" s="99">
        <f t="shared" si="3"/>
        <v>263.64</v>
      </c>
    </row>
    <row r="201" spans="1:21" ht="14.25" customHeight="1" x14ac:dyDescent="0.15">
      <c r="A201" s="97" t="s">
        <v>356</v>
      </c>
      <c r="B201" s="98">
        <v>176</v>
      </c>
      <c r="C201" s="83" t="s">
        <v>159</v>
      </c>
      <c r="D201" s="83" t="s">
        <v>160</v>
      </c>
      <c r="E201" s="79" t="s">
        <v>122</v>
      </c>
      <c r="F201" s="86"/>
      <c r="G201" s="86"/>
      <c r="H201" s="86"/>
      <c r="I201" s="86"/>
      <c r="J201" s="86">
        <v>63.5</v>
      </c>
      <c r="K201" s="86">
        <v>95.25</v>
      </c>
      <c r="L201" s="86"/>
      <c r="M201" s="86"/>
      <c r="N201" s="86"/>
      <c r="O201" s="86"/>
      <c r="P201" s="86"/>
      <c r="Q201" s="86"/>
      <c r="R201" s="86"/>
      <c r="S201" s="86"/>
      <c r="T201" s="86"/>
      <c r="U201" s="99">
        <f t="shared" si="3"/>
        <v>158.75</v>
      </c>
    </row>
    <row r="202" spans="1:21" ht="14.25" customHeight="1" x14ac:dyDescent="0.15">
      <c r="A202" s="100" t="s">
        <v>67</v>
      </c>
      <c r="B202" s="101">
        <v>177</v>
      </c>
      <c r="C202" s="102" t="s">
        <v>163</v>
      </c>
      <c r="D202" s="102" t="s">
        <v>357</v>
      </c>
      <c r="E202" s="94" t="s">
        <v>122</v>
      </c>
      <c r="F202" s="103">
        <v>19.670000000000002</v>
      </c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>
        <v>0.95</v>
      </c>
      <c r="U202" s="104">
        <f t="shared" si="3"/>
        <v>20.62</v>
      </c>
    </row>
    <row r="203" spans="1:21" ht="14.25" customHeight="1" x14ac:dyDescent="0.15">
      <c r="A203" s="100" t="s">
        <v>67</v>
      </c>
      <c r="B203" s="101">
        <v>178</v>
      </c>
      <c r="C203" s="102" t="s">
        <v>161</v>
      </c>
      <c r="D203" s="102" t="s">
        <v>358</v>
      </c>
      <c r="E203" s="94" t="s">
        <v>122</v>
      </c>
      <c r="F203" s="103">
        <v>35.520000000000003</v>
      </c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>
        <v>7.06</v>
      </c>
      <c r="U203" s="104">
        <f t="shared" si="3"/>
        <v>42.580000000000005</v>
      </c>
    </row>
    <row r="204" spans="1:21" ht="14.25" customHeight="1" x14ac:dyDescent="0.15">
      <c r="A204" s="100" t="s">
        <v>67</v>
      </c>
      <c r="B204" s="101">
        <v>179</v>
      </c>
      <c r="C204" s="102" t="s">
        <v>128</v>
      </c>
      <c r="D204" s="102" t="s">
        <v>129</v>
      </c>
      <c r="E204" s="94" t="s">
        <v>122</v>
      </c>
      <c r="F204" s="103">
        <v>105</v>
      </c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>
        <v>21</v>
      </c>
      <c r="U204" s="104">
        <f t="shared" si="3"/>
        <v>126</v>
      </c>
    </row>
    <row r="205" spans="1:21" ht="14.25" customHeight="1" x14ac:dyDescent="0.15">
      <c r="A205" s="100" t="s">
        <v>359</v>
      </c>
      <c r="B205" s="101" t="s">
        <v>134</v>
      </c>
      <c r="C205" s="102" t="s">
        <v>135</v>
      </c>
      <c r="D205" s="102" t="s">
        <v>136</v>
      </c>
      <c r="E205" s="94" t="s">
        <v>122</v>
      </c>
      <c r="F205" s="103">
        <v>90.06</v>
      </c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>
        <v>18.010000000000002</v>
      </c>
      <c r="U205" s="104">
        <f t="shared" si="3"/>
        <v>108.07000000000001</v>
      </c>
    </row>
    <row r="206" spans="1:21" ht="14.25" customHeight="1" x14ac:dyDescent="0.15">
      <c r="A206" s="100" t="s">
        <v>360</v>
      </c>
      <c r="B206" s="101">
        <v>180</v>
      </c>
      <c r="C206" s="102" t="s">
        <v>361</v>
      </c>
      <c r="D206" s="102" t="s">
        <v>362</v>
      </c>
      <c r="E206" s="94" t="s">
        <v>122</v>
      </c>
      <c r="F206" s="103"/>
      <c r="G206" s="103"/>
      <c r="H206" s="103"/>
      <c r="I206" s="103"/>
      <c r="J206" s="103"/>
      <c r="K206" s="103"/>
      <c r="L206" s="103"/>
      <c r="M206" s="103"/>
      <c r="N206" s="103"/>
      <c r="O206" s="103">
        <v>946</v>
      </c>
      <c r="P206" s="103"/>
      <c r="Q206" s="103"/>
      <c r="R206" s="103"/>
      <c r="S206" s="103"/>
      <c r="T206" s="103">
        <v>189.2</v>
      </c>
      <c r="U206" s="104">
        <f t="shared" si="3"/>
        <v>1135.2</v>
      </c>
    </row>
    <row r="207" spans="1:21" ht="14.25" customHeight="1" x14ac:dyDescent="0.15">
      <c r="A207" s="100" t="s">
        <v>363</v>
      </c>
      <c r="B207" s="101" t="s">
        <v>134</v>
      </c>
      <c r="C207" s="102" t="s">
        <v>154</v>
      </c>
      <c r="D207" s="102" t="s">
        <v>155</v>
      </c>
      <c r="E207" s="94" t="s">
        <v>122</v>
      </c>
      <c r="F207" s="103">
        <v>8</v>
      </c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4">
        <f t="shared" si="3"/>
        <v>8</v>
      </c>
    </row>
    <row r="208" spans="1:21" ht="14.25" customHeight="1" x14ac:dyDescent="0.15">
      <c r="A208" s="100" t="s">
        <v>364</v>
      </c>
      <c r="B208" s="101">
        <v>181</v>
      </c>
      <c r="C208" s="102" t="s">
        <v>156</v>
      </c>
      <c r="D208" s="102" t="s">
        <v>106</v>
      </c>
      <c r="E208" s="94" t="s">
        <v>122</v>
      </c>
      <c r="F208" s="103">
        <v>230.4</v>
      </c>
      <c r="G208" s="103">
        <v>1310.3</v>
      </c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>
        <v>29.03</v>
      </c>
      <c r="U208" s="104">
        <f t="shared" si="3"/>
        <v>1569.73</v>
      </c>
    </row>
    <row r="209" spans="1:21" ht="14.25" customHeight="1" x14ac:dyDescent="0.15">
      <c r="A209" s="100" t="s">
        <v>364</v>
      </c>
      <c r="B209" s="101">
        <v>182</v>
      </c>
      <c r="C209" s="102" t="s">
        <v>157</v>
      </c>
      <c r="D209" s="102" t="s">
        <v>158</v>
      </c>
      <c r="E209" s="94" t="s">
        <v>122</v>
      </c>
      <c r="F209" s="103"/>
      <c r="G209" s="103"/>
      <c r="H209" s="103"/>
      <c r="I209" s="103">
        <v>76.400000000000006</v>
      </c>
      <c r="J209" s="103">
        <v>44.26</v>
      </c>
      <c r="K209" s="103">
        <v>101.1</v>
      </c>
      <c r="L209" s="103"/>
      <c r="M209" s="103"/>
      <c r="N209" s="103"/>
      <c r="O209" s="103"/>
      <c r="P209" s="103"/>
      <c r="Q209" s="103"/>
      <c r="R209" s="103"/>
      <c r="S209" s="103"/>
      <c r="T209" s="103"/>
      <c r="U209" s="104">
        <f t="shared" si="3"/>
        <v>221.76</v>
      </c>
    </row>
    <row r="210" spans="1:21" ht="12.95" customHeight="1" x14ac:dyDescent="0.15">
      <c r="A210" s="100" t="s">
        <v>364</v>
      </c>
      <c r="B210" s="101">
        <v>183</v>
      </c>
      <c r="C210" s="102" t="s">
        <v>159</v>
      </c>
      <c r="D210" s="102" t="s">
        <v>160</v>
      </c>
      <c r="E210" s="94" t="s">
        <v>122</v>
      </c>
      <c r="F210" s="103"/>
      <c r="G210" s="103"/>
      <c r="H210" s="103"/>
      <c r="I210" s="103"/>
      <c r="J210" s="103">
        <v>59.62</v>
      </c>
      <c r="K210" s="103">
        <v>89.43</v>
      </c>
      <c r="L210" s="103"/>
      <c r="M210" s="103"/>
      <c r="N210" s="103"/>
      <c r="O210" s="103"/>
      <c r="P210" s="103"/>
      <c r="Q210" s="103"/>
      <c r="R210" s="103"/>
      <c r="S210" s="103"/>
      <c r="T210" s="103"/>
      <c r="U210" s="104">
        <f t="shared" si="3"/>
        <v>149.05000000000001</v>
      </c>
    </row>
    <row r="211" spans="1:21" ht="12.95" customHeight="1" x14ac:dyDescent="0.15">
      <c r="A211" s="100" t="s">
        <v>364</v>
      </c>
      <c r="B211" s="101">
        <v>184</v>
      </c>
      <c r="C211" s="102" t="s">
        <v>149</v>
      </c>
      <c r="D211" s="102" t="s">
        <v>365</v>
      </c>
      <c r="E211" s="94" t="s">
        <v>122</v>
      </c>
      <c r="F211" s="103"/>
      <c r="G211" s="103"/>
      <c r="H211" s="103"/>
      <c r="I211" s="103"/>
      <c r="J211" s="103"/>
      <c r="K211" s="103"/>
      <c r="L211" s="103"/>
      <c r="M211" s="103"/>
      <c r="N211" s="103">
        <v>1430</v>
      </c>
      <c r="O211" s="103"/>
      <c r="P211" s="103"/>
      <c r="Q211" s="103"/>
      <c r="R211" s="103"/>
      <c r="S211" s="103"/>
      <c r="T211" s="103">
        <v>286</v>
      </c>
      <c r="U211" s="104">
        <f t="shared" si="3"/>
        <v>1716</v>
      </c>
    </row>
    <row r="212" spans="1:21" ht="12.95" customHeight="1" x14ac:dyDescent="0.15">
      <c r="A212" s="100" t="s">
        <v>366</v>
      </c>
      <c r="B212" s="101">
        <v>185</v>
      </c>
      <c r="C212" s="102" t="s">
        <v>266</v>
      </c>
      <c r="D212" s="102" t="s">
        <v>367</v>
      </c>
      <c r="E212" s="94" t="s">
        <v>122</v>
      </c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>
        <v>6564</v>
      </c>
      <c r="T212" s="103">
        <v>1312.8</v>
      </c>
      <c r="U212" s="104">
        <f t="shared" si="3"/>
        <v>7876.8</v>
      </c>
    </row>
    <row r="213" spans="1:21" ht="12.95" customHeight="1" x14ac:dyDescent="0.15">
      <c r="A213" s="100" t="s">
        <v>366</v>
      </c>
      <c r="B213" s="101">
        <v>186</v>
      </c>
      <c r="C213" s="102" t="s">
        <v>216</v>
      </c>
      <c r="D213" s="102" t="s">
        <v>368</v>
      </c>
      <c r="E213" s="94" t="s">
        <v>122</v>
      </c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>
        <v>1164.5</v>
      </c>
      <c r="T213" s="103">
        <v>232.9</v>
      </c>
      <c r="U213" s="104">
        <f t="shared" si="3"/>
        <v>1397.4</v>
      </c>
    </row>
    <row r="214" spans="1:21" ht="12.95" customHeight="1" thickBot="1" x14ac:dyDescent="0.2">
      <c r="A214" s="105" t="s">
        <v>369</v>
      </c>
      <c r="B214" s="106">
        <v>187</v>
      </c>
      <c r="C214" s="107" t="s">
        <v>149</v>
      </c>
      <c r="D214" s="107" t="s">
        <v>370</v>
      </c>
      <c r="E214" s="94" t="s">
        <v>122</v>
      </c>
      <c r="F214" s="108"/>
      <c r="G214" s="108"/>
      <c r="H214" s="108"/>
      <c r="I214" s="108"/>
      <c r="J214" s="108"/>
      <c r="K214" s="108"/>
      <c r="L214" s="108"/>
      <c r="M214" s="108"/>
      <c r="N214" s="108">
        <v>1195</v>
      </c>
      <c r="O214" s="108"/>
      <c r="P214" s="108"/>
      <c r="Q214" s="108"/>
      <c r="R214" s="108"/>
      <c r="S214" s="108"/>
      <c r="T214" s="108">
        <v>239</v>
      </c>
      <c r="U214" s="109">
        <f t="shared" si="3"/>
        <v>1434</v>
      </c>
    </row>
    <row r="215" spans="1:21" s="121" customFormat="1" ht="14.25" customHeight="1" thickBot="1" x14ac:dyDescent="0.2">
      <c r="A215" s="115"/>
      <c r="B215" s="116"/>
      <c r="C215" s="117"/>
      <c r="D215" s="117"/>
      <c r="E215" s="118"/>
      <c r="F215" s="119">
        <f>SUM(F2:F214)</f>
        <v>15953.350000000002</v>
      </c>
      <c r="G215" s="119">
        <f t="shared" ref="G215:U215" si="4">SUM(G2:G214)</f>
        <v>15404.109999999999</v>
      </c>
      <c r="H215" s="119">
        <f t="shared" si="4"/>
        <v>10.35</v>
      </c>
      <c r="I215" s="119">
        <f t="shared" si="4"/>
        <v>847.2</v>
      </c>
      <c r="J215" s="119">
        <f t="shared" si="4"/>
        <v>1265.21</v>
      </c>
      <c r="K215" s="119">
        <f t="shared" si="4"/>
        <v>2212.9799999999996</v>
      </c>
      <c r="L215" s="119">
        <f t="shared" si="4"/>
        <v>5010</v>
      </c>
      <c r="M215" s="119">
        <f t="shared" si="4"/>
        <v>2670</v>
      </c>
      <c r="N215" s="119">
        <f t="shared" si="4"/>
        <v>38254.32</v>
      </c>
      <c r="O215" s="119">
        <f t="shared" si="4"/>
        <v>1654.7</v>
      </c>
      <c r="P215" s="119">
        <f t="shared" si="4"/>
        <v>4194.9799999999996</v>
      </c>
      <c r="Q215" s="119">
        <f t="shared" si="4"/>
        <v>1045</v>
      </c>
      <c r="R215" s="119">
        <f t="shared" si="4"/>
        <v>30</v>
      </c>
      <c r="S215" s="119">
        <f t="shared" si="4"/>
        <v>10143.81</v>
      </c>
      <c r="T215" s="119">
        <f t="shared" si="4"/>
        <v>12790.180000000002</v>
      </c>
      <c r="U215" s="120">
        <f t="shared" si="4"/>
        <v>111486.19000000006</v>
      </c>
    </row>
    <row r="216" spans="1:21" x14ac:dyDescent="0.15">
      <c r="A216" s="122" t="s">
        <v>371</v>
      </c>
      <c r="C216" s="124"/>
      <c r="D216" s="124"/>
      <c r="F216" s="126"/>
      <c r="G216" s="126"/>
      <c r="H216" s="126"/>
      <c r="J216" s="126"/>
      <c r="K216" s="128"/>
      <c r="L216" s="126"/>
      <c r="M216" s="126"/>
      <c r="N216" s="126"/>
      <c r="O216" s="126"/>
      <c r="P216" s="126"/>
      <c r="U216" s="129"/>
    </row>
    <row r="217" spans="1:21" ht="13.5" customHeight="1" thickBot="1" x14ac:dyDescent="0.2">
      <c r="A217" s="130" t="s">
        <v>372</v>
      </c>
      <c r="B217" s="131"/>
      <c r="C217" s="132"/>
      <c r="D217" s="132"/>
      <c r="E217" s="133"/>
      <c r="F217" s="134"/>
      <c r="G217" s="134"/>
      <c r="H217" s="134"/>
      <c r="I217" s="135"/>
      <c r="J217" s="135"/>
      <c r="K217" s="135"/>
      <c r="L217" s="135"/>
      <c r="M217" s="136"/>
      <c r="N217" s="136"/>
      <c r="O217" s="135"/>
      <c r="P217" s="135"/>
      <c r="Q217" s="135"/>
      <c r="R217" s="135"/>
      <c r="S217" s="135"/>
      <c r="T217" s="135"/>
      <c r="U217" s="137"/>
    </row>
    <row r="218" spans="1:21" x14ac:dyDescent="0.15">
      <c r="A218" s="138"/>
      <c r="B218" s="96"/>
      <c r="C218" s="138"/>
      <c r="D218" s="138"/>
      <c r="E218" s="139"/>
      <c r="F218" s="140"/>
      <c r="G218" s="140"/>
      <c r="H218" s="140"/>
      <c r="I218" s="140"/>
      <c r="J218" s="140"/>
      <c r="K218" s="140"/>
      <c r="L218" s="140"/>
      <c r="M218" s="141"/>
      <c r="N218" s="141"/>
      <c r="O218" s="140"/>
      <c r="P218" s="140"/>
      <c r="Q218" s="140"/>
      <c r="R218" s="140"/>
      <c r="S218" s="140"/>
      <c r="T218" s="140"/>
    </row>
  </sheetData>
  <pageMargins left="0" right="0" top="0.78740157480314965" bottom="0.19685039370078741" header="0.31496062992125984" footer="0.31496062992125984"/>
  <pageSetup paperSize="9" orientation="landscape" r:id="rId1"/>
  <headerFooter alignWithMargins="0">
    <oddHeader>&amp;C&amp;"Georgia,Bold"&amp;20Haxey Parish Council Expenditure 2023/24</oddHeader>
  </headerFooter>
  <rowBreaks count="2" manualBreakCount="2">
    <brk id="170" max="16383" man="1"/>
    <brk id="2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D700-79BB-40A4-967A-138871B21E81}">
  <dimension ref="A1:G43"/>
  <sheetViews>
    <sheetView topLeftCell="A3" workbookViewId="0">
      <selection activeCell="F35" sqref="F35"/>
    </sheetView>
  </sheetViews>
  <sheetFormatPr defaultRowHeight="12.75" x14ac:dyDescent="0.2"/>
  <cols>
    <col min="1" max="1" width="8.28515625" customWidth="1"/>
    <col min="2" max="2" width="28.140625" customWidth="1"/>
    <col min="3" max="3" width="11.140625" style="41" bestFit="1" customWidth="1"/>
    <col min="4" max="4" width="8.140625" customWidth="1"/>
    <col min="5" max="5" width="25.7109375" customWidth="1"/>
    <col min="6" max="6" width="11.140625" bestFit="1" customWidth="1"/>
    <col min="257" max="257" width="8.28515625" customWidth="1"/>
    <col min="258" max="258" width="28.140625" customWidth="1"/>
    <col min="259" max="259" width="11.140625" bestFit="1" customWidth="1"/>
    <col min="260" max="260" width="8.140625" customWidth="1"/>
    <col min="261" max="261" width="25.7109375" customWidth="1"/>
    <col min="262" max="262" width="11.140625" bestFit="1" customWidth="1"/>
    <col min="513" max="513" width="8.28515625" customWidth="1"/>
    <col min="514" max="514" width="28.140625" customWidth="1"/>
    <col min="515" max="515" width="11.140625" bestFit="1" customWidth="1"/>
    <col min="516" max="516" width="8.140625" customWidth="1"/>
    <col min="517" max="517" width="25.7109375" customWidth="1"/>
    <col min="518" max="518" width="11.140625" bestFit="1" customWidth="1"/>
    <col min="769" max="769" width="8.28515625" customWidth="1"/>
    <col min="770" max="770" width="28.140625" customWidth="1"/>
    <col min="771" max="771" width="11.140625" bestFit="1" customWidth="1"/>
    <col min="772" max="772" width="8.140625" customWidth="1"/>
    <col min="773" max="773" width="25.7109375" customWidth="1"/>
    <col min="774" max="774" width="11.140625" bestFit="1" customWidth="1"/>
    <col min="1025" max="1025" width="8.28515625" customWidth="1"/>
    <col min="1026" max="1026" width="28.140625" customWidth="1"/>
    <col min="1027" max="1027" width="11.140625" bestFit="1" customWidth="1"/>
    <col min="1028" max="1028" width="8.140625" customWidth="1"/>
    <col min="1029" max="1029" width="25.7109375" customWidth="1"/>
    <col min="1030" max="1030" width="11.140625" bestFit="1" customWidth="1"/>
    <col min="1281" max="1281" width="8.28515625" customWidth="1"/>
    <col min="1282" max="1282" width="28.140625" customWidth="1"/>
    <col min="1283" max="1283" width="11.140625" bestFit="1" customWidth="1"/>
    <col min="1284" max="1284" width="8.140625" customWidth="1"/>
    <col min="1285" max="1285" width="25.7109375" customWidth="1"/>
    <col min="1286" max="1286" width="11.140625" bestFit="1" customWidth="1"/>
    <col min="1537" max="1537" width="8.28515625" customWidth="1"/>
    <col min="1538" max="1538" width="28.140625" customWidth="1"/>
    <col min="1539" max="1539" width="11.140625" bestFit="1" customWidth="1"/>
    <col min="1540" max="1540" width="8.140625" customWidth="1"/>
    <col min="1541" max="1541" width="25.7109375" customWidth="1"/>
    <col min="1542" max="1542" width="11.140625" bestFit="1" customWidth="1"/>
    <col min="1793" max="1793" width="8.28515625" customWidth="1"/>
    <col min="1794" max="1794" width="28.140625" customWidth="1"/>
    <col min="1795" max="1795" width="11.140625" bestFit="1" customWidth="1"/>
    <col min="1796" max="1796" width="8.140625" customWidth="1"/>
    <col min="1797" max="1797" width="25.7109375" customWidth="1"/>
    <col min="1798" max="1798" width="11.140625" bestFit="1" customWidth="1"/>
    <col min="2049" max="2049" width="8.28515625" customWidth="1"/>
    <col min="2050" max="2050" width="28.140625" customWidth="1"/>
    <col min="2051" max="2051" width="11.140625" bestFit="1" customWidth="1"/>
    <col min="2052" max="2052" width="8.140625" customWidth="1"/>
    <col min="2053" max="2053" width="25.7109375" customWidth="1"/>
    <col min="2054" max="2054" width="11.140625" bestFit="1" customWidth="1"/>
    <col min="2305" max="2305" width="8.28515625" customWidth="1"/>
    <col min="2306" max="2306" width="28.140625" customWidth="1"/>
    <col min="2307" max="2307" width="11.140625" bestFit="1" customWidth="1"/>
    <col min="2308" max="2308" width="8.140625" customWidth="1"/>
    <col min="2309" max="2309" width="25.7109375" customWidth="1"/>
    <col min="2310" max="2310" width="11.140625" bestFit="1" customWidth="1"/>
    <col min="2561" max="2561" width="8.28515625" customWidth="1"/>
    <col min="2562" max="2562" width="28.140625" customWidth="1"/>
    <col min="2563" max="2563" width="11.140625" bestFit="1" customWidth="1"/>
    <col min="2564" max="2564" width="8.140625" customWidth="1"/>
    <col min="2565" max="2565" width="25.7109375" customWidth="1"/>
    <col min="2566" max="2566" width="11.140625" bestFit="1" customWidth="1"/>
    <col min="2817" max="2817" width="8.28515625" customWidth="1"/>
    <col min="2818" max="2818" width="28.140625" customWidth="1"/>
    <col min="2819" max="2819" width="11.140625" bestFit="1" customWidth="1"/>
    <col min="2820" max="2820" width="8.140625" customWidth="1"/>
    <col min="2821" max="2821" width="25.7109375" customWidth="1"/>
    <col min="2822" max="2822" width="11.140625" bestFit="1" customWidth="1"/>
    <col min="3073" max="3073" width="8.28515625" customWidth="1"/>
    <col min="3074" max="3074" width="28.140625" customWidth="1"/>
    <col min="3075" max="3075" width="11.140625" bestFit="1" customWidth="1"/>
    <col min="3076" max="3076" width="8.140625" customWidth="1"/>
    <col min="3077" max="3077" width="25.7109375" customWidth="1"/>
    <col min="3078" max="3078" width="11.140625" bestFit="1" customWidth="1"/>
    <col min="3329" max="3329" width="8.28515625" customWidth="1"/>
    <col min="3330" max="3330" width="28.140625" customWidth="1"/>
    <col min="3331" max="3331" width="11.140625" bestFit="1" customWidth="1"/>
    <col min="3332" max="3332" width="8.140625" customWidth="1"/>
    <col min="3333" max="3333" width="25.7109375" customWidth="1"/>
    <col min="3334" max="3334" width="11.140625" bestFit="1" customWidth="1"/>
    <col min="3585" max="3585" width="8.28515625" customWidth="1"/>
    <col min="3586" max="3586" width="28.140625" customWidth="1"/>
    <col min="3587" max="3587" width="11.140625" bestFit="1" customWidth="1"/>
    <col min="3588" max="3588" width="8.140625" customWidth="1"/>
    <col min="3589" max="3589" width="25.7109375" customWidth="1"/>
    <col min="3590" max="3590" width="11.140625" bestFit="1" customWidth="1"/>
    <col min="3841" max="3841" width="8.28515625" customWidth="1"/>
    <col min="3842" max="3842" width="28.140625" customWidth="1"/>
    <col min="3843" max="3843" width="11.140625" bestFit="1" customWidth="1"/>
    <col min="3844" max="3844" width="8.140625" customWidth="1"/>
    <col min="3845" max="3845" width="25.7109375" customWidth="1"/>
    <col min="3846" max="3846" width="11.140625" bestFit="1" customWidth="1"/>
    <col min="4097" max="4097" width="8.28515625" customWidth="1"/>
    <col min="4098" max="4098" width="28.140625" customWidth="1"/>
    <col min="4099" max="4099" width="11.140625" bestFit="1" customWidth="1"/>
    <col min="4100" max="4100" width="8.140625" customWidth="1"/>
    <col min="4101" max="4101" width="25.7109375" customWidth="1"/>
    <col min="4102" max="4102" width="11.140625" bestFit="1" customWidth="1"/>
    <col min="4353" max="4353" width="8.28515625" customWidth="1"/>
    <col min="4354" max="4354" width="28.140625" customWidth="1"/>
    <col min="4355" max="4355" width="11.140625" bestFit="1" customWidth="1"/>
    <col min="4356" max="4356" width="8.140625" customWidth="1"/>
    <col min="4357" max="4357" width="25.7109375" customWidth="1"/>
    <col min="4358" max="4358" width="11.140625" bestFit="1" customWidth="1"/>
    <col min="4609" max="4609" width="8.28515625" customWidth="1"/>
    <col min="4610" max="4610" width="28.140625" customWidth="1"/>
    <col min="4611" max="4611" width="11.140625" bestFit="1" customWidth="1"/>
    <col min="4612" max="4612" width="8.140625" customWidth="1"/>
    <col min="4613" max="4613" width="25.7109375" customWidth="1"/>
    <col min="4614" max="4614" width="11.140625" bestFit="1" customWidth="1"/>
    <col min="4865" max="4865" width="8.28515625" customWidth="1"/>
    <col min="4866" max="4866" width="28.140625" customWidth="1"/>
    <col min="4867" max="4867" width="11.140625" bestFit="1" customWidth="1"/>
    <col min="4868" max="4868" width="8.140625" customWidth="1"/>
    <col min="4869" max="4869" width="25.7109375" customWidth="1"/>
    <col min="4870" max="4870" width="11.140625" bestFit="1" customWidth="1"/>
    <col min="5121" max="5121" width="8.28515625" customWidth="1"/>
    <col min="5122" max="5122" width="28.140625" customWidth="1"/>
    <col min="5123" max="5123" width="11.140625" bestFit="1" customWidth="1"/>
    <col min="5124" max="5124" width="8.140625" customWidth="1"/>
    <col min="5125" max="5125" width="25.7109375" customWidth="1"/>
    <col min="5126" max="5126" width="11.140625" bestFit="1" customWidth="1"/>
    <col min="5377" max="5377" width="8.28515625" customWidth="1"/>
    <col min="5378" max="5378" width="28.140625" customWidth="1"/>
    <col min="5379" max="5379" width="11.140625" bestFit="1" customWidth="1"/>
    <col min="5380" max="5380" width="8.140625" customWidth="1"/>
    <col min="5381" max="5381" width="25.7109375" customWidth="1"/>
    <col min="5382" max="5382" width="11.140625" bestFit="1" customWidth="1"/>
    <col min="5633" max="5633" width="8.28515625" customWidth="1"/>
    <col min="5634" max="5634" width="28.140625" customWidth="1"/>
    <col min="5635" max="5635" width="11.140625" bestFit="1" customWidth="1"/>
    <col min="5636" max="5636" width="8.140625" customWidth="1"/>
    <col min="5637" max="5637" width="25.7109375" customWidth="1"/>
    <col min="5638" max="5638" width="11.140625" bestFit="1" customWidth="1"/>
    <col min="5889" max="5889" width="8.28515625" customWidth="1"/>
    <col min="5890" max="5890" width="28.140625" customWidth="1"/>
    <col min="5891" max="5891" width="11.140625" bestFit="1" customWidth="1"/>
    <col min="5892" max="5892" width="8.140625" customWidth="1"/>
    <col min="5893" max="5893" width="25.7109375" customWidth="1"/>
    <col min="5894" max="5894" width="11.140625" bestFit="1" customWidth="1"/>
    <col min="6145" max="6145" width="8.28515625" customWidth="1"/>
    <col min="6146" max="6146" width="28.140625" customWidth="1"/>
    <col min="6147" max="6147" width="11.140625" bestFit="1" customWidth="1"/>
    <col min="6148" max="6148" width="8.140625" customWidth="1"/>
    <col min="6149" max="6149" width="25.7109375" customWidth="1"/>
    <col min="6150" max="6150" width="11.140625" bestFit="1" customWidth="1"/>
    <col min="6401" max="6401" width="8.28515625" customWidth="1"/>
    <col min="6402" max="6402" width="28.140625" customWidth="1"/>
    <col min="6403" max="6403" width="11.140625" bestFit="1" customWidth="1"/>
    <col min="6404" max="6404" width="8.140625" customWidth="1"/>
    <col min="6405" max="6405" width="25.7109375" customWidth="1"/>
    <col min="6406" max="6406" width="11.140625" bestFit="1" customWidth="1"/>
    <col min="6657" max="6657" width="8.28515625" customWidth="1"/>
    <col min="6658" max="6658" width="28.140625" customWidth="1"/>
    <col min="6659" max="6659" width="11.140625" bestFit="1" customWidth="1"/>
    <col min="6660" max="6660" width="8.140625" customWidth="1"/>
    <col min="6661" max="6661" width="25.7109375" customWidth="1"/>
    <col min="6662" max="6662" width="11.140625" bestFit="1" customWidth="1"/>
    <col min="6913" max="6913" width="8.28515625" customWidth="1"/>
    <col min="6914" max="6914" width="28.140625" customWidth="1"/>
    <col min="6915" max="6915" width="11.140625" bestFit="1" customWidth="1"/>
    <col min="6916" max="6916" width="8.140625" customWidth="1"/>
    <col min="6917" max="6917" width="25.7109375" customWidth="1"/>
    <col min="6918" max="6918" width="11.140625" bestFit="1" customWidth="1"/>
    <col min="7169" max="7169" width="8.28515625" customWidth="1"/>
    <col min="7170" max="7170" width="28.140625" customWidth="1"/>
    <col min="7171" max="7171" width="11.140625" bestFit="1" customWidth="1"/>
    <col min="7172" max="7172" width="8.140625" customWidth="1"/>
    <col min="7173" max="7173" width="25.7109375" customWidth="1"/>
    <col min="7174" max="7174" width="11.140625" bestFit="1" customWidth="1"/>
    <col min="7425" max="7425" width="8.28515625" customWidth="1"/>
    <col min="7426" max="7426" width="28.140625" customWidth="1"/>
    <col min="7427" max="7427" width="11.140625" bestFit="1" customWidth="1"/>
    <col min="7428" max="7428" width="8.140625" customWidth="1"/>
    <col min="7429" max="7429" width="25.7109375" customWidth="1"/>
    <col min="7430" max="7430" width="11.140625" bestFit="1" customWidth="1"/>
    <col min="7681" max="7681" width="8.28515625" customWidth="1"/>
    <col min="7682" max="7682" width="28.140625" customWidth="1"/>
    <col min="7683" max="7683" width="11.140625" bestFit="1" customWidth="1"/>
    <col min="7684" max="7684" width="8.140625" customWidth="1"/>
    <col min="7685" max="7685" width="25.7109375" customWidth="1"/>
    <col min="7686" max="7686" width="11.140625" bestFit="1" customWidth="1"/>
    <col min="7937" max="7937" width="8.28515625" customWidth="1"/>
    <col min="7938" max="7938" width="28.140625" customWidth="1"/>
    <col min="7939" max="7939" width="11.140625" bestFit="1" customWidth="1"/>
    <col min="7940" max="7940" width="8.140625" customWidth="1"/>
    <col min="7941" max="7941" width="25.7109375" customWidth="1"/>
    <col min="7942" max="7942" width="11.140625" bestFit="1" customWidth="1"/>
    <col min="8193" max="8193" width="8.28515625" customWidth="1"/>
    <col min="8194" max="8194" width="28.140625" customWidth="1"/>
    <col min="8195" max="8195" width="11.140625" bestFit="1" customWidth="1"/>
    <col min="8196" max="8196" width="8.140625" customWidth="1"/>
    <col min="8197" max="8197" width="25.7109375" customWidth="1"/>
    <col min="8198" max="8198" width="11.140625" bestFit="1" customWidth="1"/>
    <col min="8449" max="8449" width="8.28515625" customWidth="1"/>
    <col min="8450" max="8450" width="28.140625" customWidth="1"/>
    <col min="8451" max="8451" width="11.140625" bestFit="1" customWidth="1"/>
    <col min="8452" max="8452" width="8.140625" customWidth="1"/>
    <col min="8453" max="8453" width="25.7109375" customWidth="1"/>
    <col min="8454" max="8454" width="11.140625" bestFit="1" customWidth="1"/>
    <col min="8705" max="8705" width="8.28515625" customWidth="1"/>
    <col min="8706" max="8706" width="28.140625" customWidth="1"/>
    <col min="8707" max="8707" width="11.140625" bestFit="1" customWidth="1"/>
    <col min="8708" max="8708" width="8.140625" customWidth="1"/>
    <col min="8709" max="8709" width="25.7109375" customWidth="1"/>
    <col min="8710" max="8710" width="11.140625" bestFit="1" customWidth="1"/>
    <col min="8961" max="8961" width="8.28515625" customWidth="1"/>
    <col min="8962" max="8962" width="28.140625" customWidth="1"/>
    <col min="8963" max="8963" width="11.140625" bestFit="1" customWidth="1"/>
    <col min="8964" max="8964" width="8.140625" customWidth="1"/>
    <col min="8965" max="8965" width="25.7109375" customWidth="1"/>
    <col min="8966" max="8966" width="11.140625" bestFit="1" customWidth="1"/>
    <col min="9217" max="9217" width="8.28515625" customWidth="1"/>
    <col min="9218" max="9218" width="28.140625" customWidth="1"/>
    <col min="9219" max="9219" width="11.140625" bestFit="1" customWidth="1"/>
    <col min="9220" max="9220" width="8.140625" customWidth="1"/>
    <col min="9221" max="9221" width="25.7109375" customWidth="1"/>
    <col min="9222" max="9222" width="11.140625" bestFit="1" customWidth="1"/>
    <col min="9473" max="9473" width="8.28515625" customWidth="1"/>
    <col min="9474" max="9474" width="28.140625" customWidth="1"/>
    <col min="9475" max="9475" width="11.140625" bestFit="1" customWidth="1"/>
    <col min="9476" max="9476" width="8.140625" customWidth="1"/>
    <col min="9477" max="9477" width="25.7109375" customWidth="1"/>
    <col min="9478" max="9478" width="11.140625" bestFit="1" customWidth="1"/>
    <col min="9729" max="9729" width="8.28515625" customWidth="1"/>
    <col min="9730" max="9730" width="28.140625" customWidth="1"/>
    <col min="9731" max="9731" width="11.140625" bestFit="1" customWidth="1"/>
    <col min="9732" max="9732" width="8.140625" customWidth="1"/>
    <col min="9733" max="9733" width="25.7109375" customWidth="1"/>
    <col min="9734" max="9734" width="11.140625" bestFit="1" customWidth="1"/>
    <col min="9985" max="9985" width="8.28515625" customWidth="1"/>
    <col min="9986" max="9986" width="28.140625" customWidth="1"/>
    <col min="9987" max="9987" width="11.140625" bestFit="1" customWidth="1"/>
    <col min="9988" max="9988" width="8.140625" customWidth="1"/>
    <col min="9989" max="9989" width="25.7109375" customWidth="1"/>
    <col min="9990" max="9990" width="11.140625" bestFit="1" customWidth="1"/>
    <col min="10241" max="10241" width="8.28515625" customWidth="1"/>
    <col min="10242" max="10242" width="28.140625" customWidth="1"/>
    <col min="10243" max="10243" width="11.140625" bestFit="1" customWidth="1"/>
    <col min="10244" max="10244" width="8.140625" customWidth="1"/>
    <col min="10245" max="10245" width="25.7109375" customWidth="1"/>
    <col min="10246" max="10246" width="11.140625" bestFit="1" customWidth="1"/>
    <col min="10497" max="10497" width="8.28515625" customWidth="1"/>
    <col min="10498" max="10498" width="28.140625" customWidth="1"/>
    <col min="10499" max="10499" width="11.140625" bestFit="1" customWidth="1"/>
    <col min="10500" max="10500" width="8.140625" customWidth="1"/>
    <col min="10501" max="10501" width="25.7109375" customWidth="1"/>
    <col min="10502" max="10502" width="11.140625" bestFit="1" customWidth="1"/>
    <col min="10753" max="10753" width="8.28515625" customWidth="1"/>
    <col min="10754" max="10754" width="28.140625" customWidth="1"/>
    <col min="10755" max="10755" width="11.140625" bestFit="1" customWidth="1"/>
    <col min="10756" max="10756" width="8.140625" customWidth="1"/>
    <col min="10757" max="10757" width="25.7109375" customWidth="1"/>
    <col min="10758" max="10758" width="11.140625" bestFit="1" customWidth="1"/>
    <col min="11009" max="11009" width="8.28515625" customWidth="1"/>
    <col min="11010" max="11010" width="28.140625" customWidth="1"/>
    <col min="11011" max="11011" width="11.140625" bestFit="1" customWidth="1"/>
    <col min="11012" max="11012" width="8.140625" customWidth="1"/>
    <col min="11013" max="11013" width="25.7109375" customWidth="1"/>
    <col min="11014" max="11014" width="11.140625" bestFit="1" customWidth="1"/>
    <col min="11265" max="11265" width="8.28515625" customWidth="1"/>
    <col min="11266" max="11266" width="28.140625" customWidth="1"/>
    <col min="11267" max="11267" width="11.140625" bestFit="1" customWidth="1"/>
    <col min="11268" max="11268" width="8.140625" customWidth="1"/>
    <col min="11269" max="11269" width="25.7109375" customWidth="1"/>
    <col min="11270" max="11270" width="11.140625" bestFit="1" customWidth="1"/>
    <col min="11521" max="11521" width="8.28515625" customWidth="1"/>
    <col min="11522" max="11522" width="28.140625" customWidth="1"/>
    <col min="11523" max="11523" width="11.140625" bestFit="1" customWidth="1"/>
    <col min="11524" max="11524" width="8.140625" customWidth="1"/>
    <col min="11525" max="11525" width="25.7109375" customWidth="1"/>
    <col min="11526" max="11526" width="11.140625" bestFit="1" customWidth="1"/>
    <col min="11777" max="11777" width="8.28515625" customWidth="1"/>
    <col min="11778" max="11778" width="28.140625" customWidth="1"/>
    <col min="11779" max="11779" width="11.140625" bestFit="1" customWidth="1"/>
    <col min="11780" max="11780" width="8.140625" customWidth="1"/>
    <col min="11781" max="11781" width="25.7109375" customWidth="1"/>
    <col min="11782" max="11782" width="11.140625" bestFit="1" customWidth="1"/>
    <col min="12033" max="12033" width="8.28515625" customWidth="1"/>
    <col min="12034" max="12034" width="28.140625" customWidth="1"/>
    <col min="12035" max="12035" width="11.140625" bestFit="1" customWidth="1"/>
    <col min="12036" max="12036" width="8.140625" customWidth="1"/>
    <col min="12037" max="12037" width="25.7109375" customWidth="1"/>
    <col min="12038" max="12038" width="11.140625" bestFit="1" customWidth="1"/>
    <col min="12289" max="12289" width="8.28515625" customWidth="1"/>
    <col min="12290" max="12290" width="28.140625" customWidth="1"/>
    <col min="12291" max="12291" width="11.140625" bestFit="1" customWidth="1"/>
    <col min="12292" max="12292" width="8.140625" customWidth="1"/>
    <col min="12293" max="12293" width="25.7109375" customWidth="1"/>
    <col min="12294" max="12294" width="11.140625" bestFit="1" customWidth="1"/>
    <col min="12545" max="12545" width="8.28515625" customWidth="1"/>
    <col min="12546" max="12546" width="28.140625" customWidth="1"/>
    <col min="12547" max="12547" width="11.140625" bestFit="1" customWidth="1"/>
    <col min="12548" max="12548" width="8.140625" customWidth="1"/>
    <col min="12549" max="12549" width="25.7109375" customWidth="1"/>
    <col min="12550" max="12550" width="11.140625" bestFit="1" customWidth="1"/>
    <col min="12801" max="12801" width="8.28515625" customWidth="1"/>
    <col min="12802" max="12802" width="28.140625" customWidth="1"/>
    <col min="12803" max="12803" width="11.140625" bestFit="1" customWidth="1"/>
    <col min="12804" max="12804" width="8.140625" customWidth="1"/>
    <col min="12805" max="12805" width="25.7109375" customWidth="1"/>
    <col min="12806" max="12806" width="11.140625" bestFit="1" customWidth="1"/>
    <col min="13057" max="13057" width="8.28515625" customWidth="1"/>
    <col min="13058" max="13058" width="28.140625" customWidth="1"/>
    <col min="13059" max="13059" width="11.140625" bestFit="1" customWidth="1"/>
    <col min="13060" max="13060" width="8.140625" customWidth="1"/>
    <col min="13061" max="13061" width="25.7109375" customWidth="1"/>
    <col min="13062" max="13062" width="11.140625" bestFit="1" customWidth="1"/>
    <col min="13313" max="13313" width="8.28515625" customWidth="1"/>
    <col min="13314" max="13314" width="28.140625" customWidth="1"/>
    <col min="13315" max="13315" width="11.140625" bestFit="1" customWidth="1"/>
    <col min="13316" max="13316" width="8.140625" customWidth="1"/>
    <col min="13317" max="13317" width="25.7109375" customWidth="1"/>
    <col min="13318" max="13318" width="11.140625" bestFit="1" customWidth="1"/>
    <col min="13569" max="13569" width="8.28515625" customWidth="1"/>
    <col min="13570" max="13570" width="28.140625" customWidth="1"/>
    <col min="13571" max="13571" width="11.140625" bestFit="1" customWidth="1"/>
    <col min="13572" max="13572" width="8.140625" customWidth="1"/>
    <col min="13573" max="13573" width="25.7109375" customWidth="1"/>
    <col min="13574" max="13574" width="11.140625" bestFit="1" customWidth="1"/>
    <col min="13825" max="13825" width="8.28515625" customWidth="1"/>
    <col min="13826" max="13826" width="28.140625" customWidth="1"/>
    <col min="13827" max="13827" width="11.140625" bestFit="1" customWidth="1"/>
    <col min="13828" max="13828" width="8.140625" customWidth="1"/>
    <col min="13829" max="13829" width="25.7109375" customWidth="1"/>
    <col min="13830" max="13830" width="11.140625" bestFit="1" customWidth="1"/>
    <col min="14081" max="14081" width="8.28515625" customWidth="1"/>
    <col min="14082" max="14082" width="28.140625" customWidth="1"/>
    <col min="14083" max="14083" width="11.140625" bestFit="1" customWidth="1"/>
    <col min="14084" max="14084" width="8.140625" customWidth="1"/>
    <col min="14085" max="14085" width="25.7109375" customWidth="1"/>
    <col min="14086" max="14086" width="11.140625" bestFit="1" customWidth="1"/>
    <col min="14337" max="14337" width="8.28515625" customWidth="1"/>
    <col min="14338" max="14338" width="28.140625" customWidth="1"/>
    <col min="14339" max="14339" width="11.140625" bestFit="1" customWidth="1"/>
    <col min="14340" max="14340" width="8.140625" customWidth="1"/>
    <col min="14341" max="14341" width="25.7109375" customWidth="1"/>
    <col min="14342" max="14342" width="11.140625" bestFit="1" customWidth="1"/>
    <col min="14593" max="14593" width="8.28515625" customWidth="1"/>
    <col min="14594" max="14594" width="28.140625" customWidth="1"/>
    <col min="14595" max="14595" width="11.140625" bestFit="1" customWidth="1"/>
    <col min="14596" max="14596" width="8.140625" customWidth="1"/>
    <col min="14597" max="14597" width="25.7109375" customWidth="1"/>
    <col min="14598" max="14598" width="11.140625" bestFit="1" customWidth="1"/>
    <col min="14849" max="14849" width="8.28515625" customWidth="1"/>
    <col min="14850" max="14850" width="28.140625" customWidth="1"/>
    <col min="14851" max="14851" width="11.140625" bestFit="1" customWidth="1"/>
    <col min="14852" max="14852" width="8.140625" customWidth="1"/>
    <col min="14853" max="14853" width="25.7109375" customWidth="1"/>
    <col min="14854" max="14854" width="11.140625" bestFit="1" customWidth="1"/>
    <col min="15105" max="15105" width="8.28515625" customWidth="1"/>
    <col min="15106" max="15106" width="28.140625" customWidth="1"/>
    <col min="15107" max="15107" width="11.140625" bestFit="1" customWidth="1"/>
    <col min="15108" max="15108" width="8.140625" customWidth="1"/>
    <col min="15109" max="15109" width="25.7109375" customWidth="1"/>
    <col min="15110" max="15110" width="11.140625" bestFit="1" customWidth="1"/>
    <col min="15361" max="15361" width="8.28515625" customWidth="1"/>
    <col min="15362" max="15362" width="28.140625" customWidth="1"/>
    <col min="15363" max="15363" width="11.140625" bestFit="1" customWidth="1"/>
    <col min="15364" max="15364" width="8.140625" customWidth="1"/>
    <col min="15365" max="15365" width="25.7109375" customWidth="1"/>
    <col min="15366" max="15366" width="11.140625" bestFit="1" customWidth="1"/>
    <col min="15617" max="15617" width="8.28515625" customWidth="1"/>
    <col min="15618" max="15618" width="28.140625" customWidth="1"/>
    <col min="15619" max="15619" width="11.140625" bestFit="1" customWidth="1"/>
    <col min="15620" max="15620" width="8.140625" customWidth="1"/>
    <col min="15621" max="15621" width="25.7109375" customWidth="1"/>
    <col min="15622" max="15622" width="11.140625" bestFit="1" customWidth="1"/>
    <col min="15873" max="15873" width="8.28515625" customWidth="1"/>
    <col min="15874" max="15874" width="28.140625" customWidth="1"/>
    <col min="15875" max="15875" width="11.140625" bestFit="1" customWidth="1"/>
    <col min="15876" max="15876" width="8.140625" customWidth="1"/>
    <col min="15877" max="15877" width="25.7109375" customWidth="1"/>
    <col min="15878" max="15878" width="11.140625" bestFit="1" customWidth="1"/>
    <col min="16129" max="16129" width="8.28515625" customWidth="1"/>
    <col min="16130" max="16130" width="28.140625" customWidth="1"/>
    <col min="16131" max="16131" width="11.140625" bestFit="1" customWidth="1"/>
    <col min="16132" max="16132" width="8.140625" customWidth="1"/>
    <col min="16133" max="16133" width="25.7109375" customWidth="1"/>
    <col min="16134" max="16134" width="11.140625" bestFit="1" customWidth="1"/>
  </cols>
  <sheetData>
    <row r="1" spans="1:6" ht="19.5" customHeight="1" thickBot="1" x14ac:dyDescent="0.35">
      <c r="A1" s="1" t="s">
        <v>0</v>
      </c>
      <c r="B1" s="2"/>
      <c r="C1" s="3"/>
      <c r="D1" s="2"/>
      <c r="E1" s="2"/>
      <c r="F1" s="4"/>
    </row>
    <row r="2" spans="1:6" ht="18" customHeight="1" x14ac:dyDescent="0.25">
      <c r="A2" s="155" t="s">
        <v>1</v>
      </c>
      <c r="B2" s="156"/>
      <c r="C2" s="6"/>
      <c r="D2" s="5" t="s">
        <v>2</v>
      </c>
      <c r="E2" s="2"/>
      <c r="F2" s="4"/>
    </row>
    <row r="3" spans="1:6" ht="14.25" x14ac:dyDescent="0.2">
      <c r="A3" s="7" t="s">
        <v>3</v>
      </c>
      <c r="B3" s="8"/>
      <c r="C3" s="9"/>
      <c r="D3" s="7" t="s">
        <v>4</v>
      </c>
      <c r="F3" s="10"/>
    </row>
    <row r="4" spans="1:6" ht="12" customHeight="1" x14ac:dyDescent="0.2">
      <c r="A4" s="11" t="s">
        <v>5</v>
      </c>
      <c r="B4" s="12" t="s">
        <v>6</v>
      </c>
      <c r="C4" s="13" t="s">
        <v>7</v>
      </c>
      <c r="D4" s="12" t="s">
        <v>5</v>
      </c>
      <c r="E4" s="12" t="s">
        <v>6</v>
      </c>
      <c r="F4" s="14" t="s">
        <v>7</v>
      </c>
    </row>
    <row r="5" spans="1:6" ht="14.25" customHeight="1" x14ac:dyDescent="0.2">
      <c r="A5" s="15"/>
      <c r="B5" s="16"/>
      <c r="C5" s="17"/>
      <c r="D5" s="18" t="s">
        <v>8</v>
      </c>
      <c r="E5" s="19" t="s">
        <v>9</v>
      </c>
      <c r="F5" s="20">
        <v>148.33000000000001</v>
      </c>
    </row>
    <row r="6" spans="1:6" x14ac:dyDescent="0.2">
      <c r="A6" s="15"/>
      <c r="B6" s="16"/>
      <c r="C6" s="17"/>
      <c r="D6" s="18"/>
      <c r="E6" s="16"/>
      <c r="F6" s="20"/>
    </row>
    <row r="7" spans="1:6" x14ac:dyDescent="0.2">
      <c r="A7" s="21"/>
      <c r="B7" s="18"/>
      <c r="C7" s="22"/>
      <c r="D7" s="18"/>
      <c r="E7" s="16"/>
      <c r="F7" s="20"/>
    </row>
    <row r="8" spans="1:6" x14ac:dyDescent="0.2">
      <c r="A8" s="21"/>
      <c r="B8" s="18"/>
      <c r="C8" s="23"/>
      <c r="D8" s="18"/>
      <c r="E8" s="24" t="s">
        <v>10</v>
      </c>
      <c r="F8" s="25">
        <f>SUM(F5:F7)</f>
        <v>148.33000000000001</v>
      </c>
    </row>
    <row r="9" spans="1:6" x14ac:dyDescent="0.2">
      <c r="A9" s="21"/>
      <c r="B9" s="24" t="s">
        <v>10</v>
      </c>
      <c r="C9" s="26">
        <f>SUM(C5:C8)</f>
        <v>0</v>
      </c>
      <c r="D9" s="18"/>
      <c r="E9" s="18"/>
      <c r="F9" s="20"/>
    </row>
    <row r="10" spans="1:6" ht="14.25" customHeight="1" x14ac:dyDescent="0.2">
      <c r="A10" s="27" t="s">
        <v>11</v>
      </c>
      <c r="B10" s="18"/>
      <c r="C10" s="23"/>
      <c r="D10" s="157" t="s">
        <v>12</v>
      </c>
      <c r="E10" s="158"/>
      <c r="F10" s="20"/>
    </row>
    <row r="11" spans="1:6" x14ac:dyDescent="0.2">
      <c r="A11" s="21" t="s">
        <v>13</v>
      </c>
      <c r="B11" s="18" t="s">
        <v>11</v>
      </c>
      <c r="C11" s="23">
        <v>33.64</v>
      </c>
      <c r="D11" s="12" t="s">
        <v>14</v>
      </c>
      <c r="E11" s="12" t="s">
        <v>6</v>
      </c>
      <c r="F11" s="28" t="s">
        <v>7</v>
      </c>
    </row>
    <row r="12" spans="1:6" x14ac:dyDescent="0.2">
      <c r="A12" s="21" t="s">
        <v>15</v>
      </c>
      <c r="B12" s="18" t="s">
        <v>11</v>
      </c>
      <c r="C12" s="23">
        <v>41.42</v>
      </c>
      <c r="D12" s="18" t="s">
        <v>16</v>
      </c>
      <c r="E12" s="18" t="s">
        <v>17</v>
      </c>
      <c r="F12" s="20">
        <v>1.07</v>
      </c>
    </row>
    <row r="13" spans="1:6" x14ac:dyDescent="0.2">
      <c r="A13" s="21" t="s">
        <v>18</v>
      </c>
      <c r="B13" s="18" t="s">
        <v>11</v>
      </c>
      <c r="C13" s="22">
        <v>48.8</v>
      </c>
      <c r="D13" s="29" t="s">
        <v>19</v>
      </c>
      <c r="E13" s="18" t="s">
        <v>20</v>
      </c>
      <c r="F13" s="20">
        <v>1500</v>
      </c>
    </row>
    <row r="14" spans="1:6" x14ac:dyDescent="0.2">
      <c r="A14" s="21" t="s">
        <v>21</v>
      </c>
      <c r="B14" s="18" t="s">
        <v>11</v>
      </c>
      <c r="C14" s="22">
        <v>49.18</v>
      </c>
      <c r="D14" s="18"/>
      <c r="E14" s="18"/>
      <c r="F14" s="20"/>
    </row>
    <row r="15" spans="1:6" x14ac:dyDescent="0.2">
      <c r="A15" s="15"/>
      <c r="B15" s="24" t="s">
        <v>10</v>
      </c>
      <c r="C15" s="26">
        <f>SUM(C11:C14)</f>
        <v>173.04</v>
      </c>
      <c r="D15" s="18" t="s">
        <v>22</v>
      </c>
      <c r="E15" s="18" t="s">
        <v>23</v>
      </c>
      <c r="F15" s="30">
        <v>1.07</v>
      </c>
    </row>
    <row r="16" spans="1:6" x14ac:dyDescent="0.2">
      <c r="A16" s="27" t="s">
        <v>24</v>
      </c>
      <c r="B16" s="18"/>
      <c r="C16" s="23"/>
      <c r="D16" s="18" t="s">
        <v>25</v>
      </c>
      <c r="E16" s="18" t="s">
        <v>26</v>
      </c>
      <c r="F16" s="20">
        <v>171.57</v>
      </c>
    </row>
    <row r="17" spans="1:7" x14ac:dyDescent="0.2">
      <c r="A17" s="21"/>
      <c r="B17" s="18"/>
      <c r="C17" s="23"/>
      <c r="D17" s="18" t="s">
        <v>27</v>
      </c>
      <c r="E17" s="18" t="s">
        <v>28</v>
      </c>
      <c r="F17" s="20">
        <v>375.87</v>
      </c>
    </row>
    <row r="18" spans="1:7" x14ac:dyDescent="0.2">
      <c r="A18" s="15"/>
      <c r="B18" s="16"/>
      <c r="C18" s="22"/>
      <c r="D18" s="18" t="s">
        <v>29</v>
      </c>
      <c r="E18" s="18" t="s">
        <v>30</v>
      </c>
      <c r="F18" s="20">
        <v>95.94</v>
      </c>
    </row>
    <row r="19" spans="1:7" x14ac:dyDescent="0.2">
      <c r="A19" s="21"/>
      <c r="B19" s="18"/>
      <c r="C19" s="22"/>
      <c r="D19" s="18" t="s">
        <v>31</v>
      </c>
      <c r="E19" s="18" t="s">
        <v>32</v>
      </c>
      <c r="F19" s="20">
        <v>326.20999999999998</v>
      </c>
    </row>
    <row r="20" spans="1:7" x14ac:dyDescent="0.2">
      <c r="A20" s="15"/>
      <c r="B20" s="24" t="s">
        <v>10</v>
      </c>
      <c r="C20" s="26">
        <f>SUM(C9+C15)</f>
        <v>173.04</v>
      </c>
      <c r="D20" s="18" t="s">
        <v>33</v>
      </c>
      <c r="E20" s="18" t="s">
        <v>34</v>
      </c>
      <c r="F20" s="20">
        <v>230.59</v>
      </c>
    </row>
    <row r="21" spans="1:7" x14ac:dyDescent="0.2">
      <c r="A21" s="21"/>
      <c r="B21" s="16"/>
      <c r="C21" s="22"/>
      <c r="D21" s="18" t="s">
        <v>22</v>
      </c>
      <c r="E21" s="18" t="s">
        <v>35</v>
      </c>
      <c r="F21" s="30">
        <v>129.81</v>
      </c>
    </row>
    <row r="22" spans="1:7" ht="15" x14ac:dyDescent="0.25">
      <c r="A22" s="31" t="s">
        <v>36</v>
      </c>
      <c r="B22" s="18"/>
      <c r="C22" s="23"/>
      <c r="D22" s="18" t="s">
        <v>29</v>
      </c>
      <c r="E22" s="18" t="s">
        <v>37</v>
      </c>
      <c r="F22" s="20">
        <v>228.01</v>
      </c>
    </row>
    <row r="23" spans="1:7" x14ac:dyDescent="0.2">
      <c r="A23" s="11" t="s">
        <v>5</v>
      </c>
      <c r="B23" s="12" t="s">
        <v>6</v>
      </c>
      <c r="C23" s="32" t="s">
        <v>7</v>
      </c>
      <c r="D23" s="18" t="s">
        <v>18</v>
      </c>
      <c r="E23" s="18" t="s">
        <v>38</v>
      </c>
      <c r="F23" s="20">
        <v>522.61</v>
      </c>
    </row>
    <row r="24" spans="1:7" x14ac:dyDescent="0.2">
      <c r="A24" s="21" t="s">
        <v>39</v>
      </c>
      <c r="B24" s="18" t="s">
        <v>40</v>
      </c>
      <c r="C24" s="22">
        <v>20000</v>
      </c>
      <c r="D24" s="18" t="s">
        <v>29</v>
      </c>
      <c r="E24" s="18" t="s">
        <v>41</v>
      </c>
      <c r="F24" s="20">
        <v>124.16</v>
      </c>
      <c r="G24" s="33"/>
    </row>
    <row r="25" spans="1:7" ht="13.5" customHeight="1" x14ac:dyDescent="0.2">
      <c r="A25" s="21" t="s">
        <v>39</v>
      </c>
      <c r="B25" s="18" t="s">
        <v>42</v>
      </c>
      <c r="C25" s="22">
        <v>462</v>
      </c>
      <c r="D25" s="18" t="s">
        <v>43</v>
      </c>
      <c r="E25" s="18" t="s">
        <v>44</v>
      </c>
      <c r="F25" s="20">
        <v>293.47000000000003</v>
      </c>
    </row>
    <row r="26" spans="1:7" x14ac:dyDescent="0.2">
      <c r="A26" s="21" t="s">
        <v>45</v>
      </c>
      <c r="B26" s="18" t="s">
        <v>46</v>
      </c>
      <c r="C26" s="22">
        <v>26271</v>
      </c>
      <c r="D26" s="18" t="s">
        <v>47</v>
      </c>
      <c r="E26" s="18" t="s">
        <v>48</v>
      </c>
      <c r="F26" s="20">
        <v>397.31</v>
      </c>
    </row>
    <row r="27" spans="1:7" ht="15" customHeight="1" x14ac:dyDescent="0.2">
      <c r="A27" s="21" t="s">
        <v>49</v>
      </c>
      <c r="B27" s="19" t="s">
        <v>50</v>
      </c>
      <c r="C27" s="22">
        <v>13770.41</v>
      </c>
      <c r="D27" s="18" t="s">
        <v>16</v>
      </c>
      <c r="E27" s="18" t="s">
        <v>51</v>
      </c>
      <c r="F27" s="20">
        <v>215.59</v>
      </c>
    </row>
    <row r="28" spans="1:7" x14ac:dyDescent="0.2">
      <c r="A28" s="21" t="s">
        <v>52</v>
      </c>
      <c r="B28" s="18" t="s">
        <v>53</v>
      </c>
      <c r="C28" s="22">
        <v>75</v>
      </c>
      <c r="D28" s="18" t="s">
        <v>47</v>
      </c>
      <c r="E28" s="18" t="s">
        <v>54</v>
      </c>
      <c r="F28" s="20">
        <v>178.34</v>
      </c>
    </row>
    <row r="29" spans="1:7" x14ac:dyDescent="0.2">
      <c r="A29" s="21" t="s">
        <v>55</v>
      </c>
      <c r="B29" s="18" t="s">
        <v>56</v>
      </c>
      <c r="C29" s="22">
        <v>147.91</v>
      </c>
      <c r="D29" s="18" t="s">
        <v>57</v>
      </c>
      <c r="E29" s="18" t="s">
        <v>58</v>
      </c>
      <c r="F29" s="30">
        <v>527.13</v>
      </c>
      <c r="G29" s="34"/>
    </row>
    <row r="30" spans="1:7" x14ac:dyDescent="0.2">
      <c r="A30" s="35" t="s">
        <v>59</v>
      </c>
      <c r="B30" s="18" t="s">
        <v>40</v>
      </c>
      <c r="C30" s="22">
        <v>19538</v>
      </c>
      <c r="D30" s="18" t="s">
        <v>60</v>
      </c>
      <c r="E30" s="18" t="s">
        <v>61</v>
      </c>
      <c r="F30" s="20">
        <v>77.5</v>
      </c>
    </row>
    <row r="31" spans="1:7" x14ac:dyDescent="0.2">
      <c r="A31" s="21" t="s">
        <v>62</v>
      </c>
      <c r="B31" s="18" t="s">
        <v>46</v>
      </c>
      <c r="C31" s="22">
        <v>26311</v>
      </c>
      <c r="D31" s="18" t="s">
        <v>63</v>
      </c>
      <c r="E31" s="18" t="s">
        <v>64</v>
      </c>
      <c r="F31" s="36">
        <v>56.44</v>
      </c>
    </row>
    <row r="32" spans="1:7" x14ac:dyDescent="0.2">
      <c r="A32" s="21" t="s">
        <v>65</v>
      </c>
      <c r="B32" s="18" t="s">
        <v>66</v>
      </c>
      <c r="C32" s="23">
        <v>5</v>
      </c>
      <c r="D32" s="18" t="s">
        <v>67</v>
      </c>
      <c r="E32" s="18" t="s">
        <v>68</v>
      </c>
      <c r="F32" s="37">
        <v>123.9</v>
      </c>
    </row>
    <row r="33" spans="1:7" x14ac:dyDescent="0.2">
      <c r="A33" s="21"/>
      <c r="B33" s="18"/>
      <c r="C33" s="22"/>
      <c r="D33" s="38" t="s">
        <v>69</v>
      </c>
      <c r="E33" s="38" t="s">
        <v>51</v>
      </c>
      <c r="F33" s="39">
        <v>280</v>
      </c>
    </row>
    <row r="34" spans="1:7" x14ac:dyDescent="0.2">
      <c r="A34" s="40"/>
      <c r="D34" s="18"/>
      <c r="E34" s="24" t="s">
        <v>10</v>
      </c>
      <c r="F34" s="25">
        <f>SUM(F12:F33)</f>
        <v>5856.59</v>
      </c>
    </row>
    <row r="35" spans="1:7" x14ac:dyDescent="0.2">
      <c r="A35" s="21"/>
      <c r="B35" s="18"/>
      <c r="C35" s="22"/>
      <c r="D35" s="42" t="s">
        <v>11</v>
      </c>
      <c r="E35" s="18"/>
      <c r="F35" s="20"/>
    </row>
    <row r="36" spans="1:7" x14ac:dyDescent="0.2">
      <c r="A36" s="43"/>
      <c r="B36" s="38"/>
      <c r="D36" s="18" t="s">
        <v>13</v>
      </c>
      <c r="E36" s="18" t="s">
        <v>70</v>
      </c>
      <c r="F36" s="20">
        <v>132.6</v>
      </c>
    </row>
    <row r="37" spans="1:7" x14ac:dyDescent="0.2">
      <c r="A37" s="21"/>
      <c r="B37" s="18"/>
      <c r="C37" s="22"/>
      <c r="D37" s="18" t="s">
        <v>15</v>
      </c>
      <c r="E37" s="18" t="s">
        <v>70</v>
      </c>
      <c r="F37" s="20">
        <v>164.21</v>
      </c>
      <c r="G37" s="33"/>
    </row>
    <row r="38" spans="1:7" x14ac:dyDescent="0.2">
      <c r="A38" s="21"/>
      <c r="B38" s="18"/>
      <c r="C38" s="23"/>
      <c r="D38" s="18" t="s">
        <v>18</v>
      </c>
      <c r="E38" s="18" t="s">
        <v>70</v>
      </c>
      <c r="F38" s="20">
        <v>207.13</v>
      </c>
      <c r="G38" s="33"/>
    </row>
    <row r="39" spans="1:7" x14ac:dyDescent="0.2">
      <c r="A39" s="21"/>
      <c r="B39" s="18"/>
      <c r="C39" s="23"/>
      <c r="D39" s="18" t="s">
        <v>21</v>
      </c>
      <c r="E39" s="18" t="s">
        <v>70</v>
      </c>
      <c r="F39" s="20">
        <v>221.11</v>
      </c>
      <c r="G39" s="33"/>
    </row>
    <row r="40" spans="1:7" x14ac:dyDescent="0.2">
      <c r="A40" s="21"/>
      <c r="B40" s="18"/>
      <c r="C40" s="22"/>
      <c r="D40" s="18"/>
      <c r="E40" s="44"/>
      <c r="F40" s="20"/>
    </row>
    <row r="41" spans="1:7" x14ac:dyDescent="0.2">
      <c r="A41" s="15"/>
      <c r="B41" s="24" t="s">
        <v>10</v>
      </c>
      <c r="C41" s="26">
        <f>SUM(C24:C40)</f>
        <v>106580.32</v>
      </c>
      <c r="D41" s="16"/>
      <c r="E41" s="24" t="s">
        <v>10</v>
      </c>
      <c r="F41" s="25">
        <f>SUM(F36:F40)</f>
        <v>725.05</v>
      </c>
    </row>
    <row r="42" spans="1:7" x14ac:dyDescent="0.2">
      <c r="A42" s="15"/>
      <c r="B42" s="16"/>
      <c r="C42" s="17"/>
      <c r="D42" s="16"/>
      <c r="E42" s="18"/>
      <c r="F42" s="25"/>
    </row>
    <row r="43" spans="1:7" ht="13.5" thickBot="1" x14ac:dyDescent="0.25">
      <c r="A43" s="45"/>
      <c r="B43" s="46"/>
      <c r="C43" s="47"/>
      <c r="D43" s="46"/>
      <c r="E43" s="48" t="s">
        <v>71</v>
      </c>
      <c r="F43" s="49">
        <f>C20+C41+F41+F8+F34</f>
        <v>113483.33</v>
      </c>
    </row>
  </sheetData>
  <mergeCells count="2">
    <mergeCell ref="A2:B2"/>
    <mergeCell ref="D10:E10"/>
  </mergeCells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E9476-A59A-4E96-8377-0C2DA1A13CA2}">
  <dimension ref="A1:J35"/>
  <sheetViews>
    <sheetView topLeftCell="A3" workbookViewId="0">
      <selection activeCell="F32" sqref="F32"/>
    </sheetView>
  </sheetViews>
  <sheetFormatPr defaultRowHeight="12.75" x14ac:dyDescent="0.2"/>
  <cols>
    <col min="1" max="1" width="26.85546875" style="50" customWidth="1"/>
    <col min="2" max="2" width="11.5703125" style="50" customWidth="1"/>
    <col min="3" max="3" width="4" style="50" customWidth="1"/>
    <col min="4" max="4" width="30.42578125" style="50" customWidth="1"/>
    <col min="5" max="5" width="13.5703125" style="50" customWidth="1"/>
    <col min="6" max="6" width="9.140625" style="50"/>
    <col min="7" max="8" width="0.140625" style="50" customWidth="1"/>
    <col min="9" max="256" width="9.140625" style="50"/>
    <col min="257" max="257" width="26.85546875" style="50" customWidth="1"/>
    <col min="258" max="258" width="11.5703125" style="50" customWidth="1"/>
    <col min="259" max="259" width="4" style="50" customWidth="1"/>
    <col min="260" max="260" width="30.42578125" style="50" customWidth="1"/>
    <col min="261" max="261" width="13.5703125" style="50" customWidth="1"/>
    <col min="262" max="262" width="9.140625" style="50"/>
    <col min="263" max="264" width="0.140625" style="50" customWidth="1"/>
    <col min="265" max="512" width="9.140625" style="50"/>
    <col min="513" max="513" width="26.85546875" style="50" customWidth="1"/>
    <col min="514" max="514" width="11.5703125" style="50" customWidth="1"/>
    <col min="515" max="515" width="4" style="50" customWidth="1"/>
    <col min="516" max="516" width="30.42578125" style="50" customWidth="1"/>
    <col min="517" max="517" width="13.5703125" style="50" customWidth="1"/>
    <col min="518" max="518" width="9.140625" style="50"/>
    <col min="519" max="520" width="0.140625" style="50" customWidth="1"/>
    <col min="521" max="768" width="9.140625" style="50"/>
    <col min="769" max="769" width="26.85546875" style="50" customWidth="1"/>
    <col min="770" max="770" width="11.5703125" style="50" customWidth="1"/>
    <col min="771" max="771" width="4" style="50" customWidth="1"/>
    <col min="772" max="772" width="30.42578125" style="50" customWidth="1"/>
    <col min="773" max="773" width="13.5703125" style="50" customWidth="1"/>
    <col min="774" max="774" width="9.140625" style="50"/>
    <col min="775" max="776" width="0.140625" style="50" customWidth="1"/>
    <col min="777" max="1024" width="9.140625" style="50"/>
    <col min="1025" max="1025" width="26.85546875" style="50" customWidth="1"/>
    <col min="1026" max="1026" width="11.5703125" style="50" customWidth="1"/>
    <col min="1027" max="1027" width="4" style="50" customWidth="1"/>
    <col min="1028" max="1028" width="30.42578125" style="50" customWidth="1"/>
    <col min="1029" max="1029" width="13.5703125" style="50" customWidth="1"/>
    <col min="1030" max="1030" width="9.140625" style="50"/>
    <col min="1031" max="1032" width="0.140625" style="50" customWidth="1"/>
    <col min="1033" max="1280" width="9.140625" style="50"/>
    <col min="1281" max="1281" width="26.85546875" style="50" customWidth="1"/>
    <col min="1282" max="1282" width="11.5703125" style="50" customWidth="1"/>
    <col min="1283" max="1283" width="4" style="50" customWidth="1"/>
    <col min="1284" max="1284" width="30.42578125" style="50" customWidth="1"/>
    <col min="1285" max="1285" width="13.5703125" style="50" customWidth="1"/>
    <col min="1286" max="1286" width="9.140625" style="50"/>
    <col min="1287" max="1288" width="0.140625" style="50" customWidth="1"/>
    <col min="1289" max="1536" width="9.140625" style="50"/>
    <col min="1537" max="1537" width="26.85546875" style="50" customWidth="1"/>
    <col min="1538" max="1538" width="11.5703125" style="50" customWidth="1"/>
    <col min="1539" max="1539" width="4" style="50" customWidth="1"/>
    <col min="1540" max="1540" width="30.42578125" style="50" customWidth="1"/>
    <col min="1541" max="1541" width="13.5703125" style="50" customWidth="1"/>
    <col min="1542" max="1542" width="9.140625" style="50"/>
    <col min="1543" max="1544" width="0.140625" style="50" customWidth="1"/>
    <col min="1545" max="1792" width="9.140625" style="50"/>
    <col min="1793" max="1793" width="26.85546875" style="50" customWidth="1"/>
    <col min="1794" max="1794" width="11.5703125" style="50" customWidth="1"/>
    <col min="1795" max="1795" width="4" style="50" customWidth="1"/>
    <col min="1796" max="1796" width="30.42578125" style="50" customWidth="1"/>
    <col min="1797" max="1797" width="13.5703125" style="50" customWidth="1"/>
    <col min="1798" max="1798" width="9.140625" style="50"/>
    <col min="1799" max="1800" width="0.140625" style="50" customWidth="1"/>
    <col min="1801" max="2048" width="9.140625" style="50"/>
    <col min="2049" max="2049" width="26.85546875" style="50" customWidth="1"/>
    <col min="2050" max="2050" width="11.5703125" style="50" customWidth="1"/>
    <col min="2051" max="2051" width="4" style="50" customWidth="1"/>
    <col min="2052" max="2052" width="30.42578125" style="50" customWidth="1"/>
    <col min="2053" max="2053" width="13.5703125" style="50" customWidth="1"/>
    <col min="2054" max="2054" width="9.140625" style="50"/>
    <col min="2055" max="2056" width="0.140625" style="50" customWidth="1"/>
    <col min="2057" max="2304" width="9.140625" style="50"/>
    <col min="2305" max="2305" width="26.85546875" style="50" customWidth="1"/>
    <col min="2306" max="2306" width="11.5703125" style="50" customWidth="1"/>
    <col min="2307" max="2307" width="4" style="50" customWidth="1"/>
    <col min="2308" max="2308" width="30.42578125" style="50" customWidth="1"/>
    <col min="2309" max="2309" width="13.5703125" style="50" customWidth="1"/>
    <col min="2310" max="2310" width="9.140625" style="50"/>
    <col min="2311" max="2312" width="0.140625" style="50" customWidth="1"/>
    <col min="2313" max="2560" width="9.140625" style="50"/>
    <col min="2561" max="2561" width="26.85546875" style="50" customWidth="1"/>
    <col min="2562" max="2562" width="11.5703125" style="50" customWidth="1"/>
    <col min="2563" max="2563" width="4" style="50" customWidth="1"/>
    <col min="2564" max="2564" width="30.42578125" style="50" customWidth="1"/>
    <col min="2565" max="2565" width="13.5703125" style="50" customWidth="1"/>
    <col min="2566" max="2566" width="9.140625" style="50"/>
    <col min="2567" max="2568" width="0.140625" style="50" customWidth="1"/>
    <col min="2569" max="2816" width="9.140625" style="50"/>
    <col min="2817" max="2817" width="26.85546875" style="50" customWidth="1"/>
    <col min="2818" max="2818" width="11.5703125" style="50" customWidth="1"/>
    <col min="2819" max="2819" width="4" style="50" customWidth="1"/>
    <col min="2820" max="2820" width="30.42578125" style="50" customWidth="1"/>
    <col min="2821" max="2821" width="13.5703125" style="50" customWidth="1"/>
    <col min="2822" max="2822" width="9.140625" style="50"/>
    <col min="2823" max="2824" width="0.140625" style="50" customWidth="1"/>
    <col min="2825" max="3072" width="9.140625" style="50"/>
    <col min="3073" max="3073" width="26.85546875" style="50" customWidth="1"/>
    <col min="3074" max="3074" width="11.5703125" style="50" customWidth="1"/>
    <col min="3075" max="3075" width="4" style="50" customWidth="1"/>
    <col min="3076" max="3076" width="30.42578125" style="50" customWidth="1"/>
    <col min="3077" max="3077" width="13.5703125" style="50" customWidth="1"/>
    <col min="3078" max="3078" width="9.140625" style="50"/>
    <col min="3079" max="3080" width="0.140625" style="50" customWidth="1"/>
    <col min="3081" max="3328" width="9.140625" style="50"/>
    <col min="3329" max="3329" width="26.85546875" style="50" customWidth="1"/>
    <col min="3330" max="3330" width="11.5703125" style="50" customWidth="1"/>
    <col min="3331" max="3331" width="4" style="50" customWidth="1"/>
    <col min="3332" max="3332" width="30.42578125" style="50" customWidth="1"/>
    <col min="3333" max="3333" width="13.5703125" style="50" customWidth="1"/>
    <col min="3334" max="3334" width="9.140625" style="50"/>
    <col min="3335" max="3336" width="0.140625" style="50" customWidth="1"/>
    <col min="3337" max="3584" width="9.140625" style="50"/>
    <col min="3585" max="3585" width="26.85546875" style="50" customWidth="1"/>
    <col min="3586" max="3586" width="11.5703125" style="50" customWidth="1"/>
    <col min="3587" max="3587" width="4" style="50" customWidth="1"/>
    <col min="3588" max="3588" width="30.42578125" style="50" customWidth="1"/>
    <col min="3589" max="3589" width="13.5703125" style="50" customWidth="1"/>
    <col min="3590" max="3590" width="9.140625" style="50"/>
    <col min="3591" max="3592" width="0.140625" style="50" customWidth="1"/>
    <col min="3593" max="3840" width="9.140625" style="50"/>
    <col min="3841" max="3841" width="26.85546875" style="50" customWidth="1"/>
    <col min="3842" max="3842" width="11.5703125" style="50" customWidth="1"/>
    <col min="3843" max="3843" width="4" style="50" customWidth="1"/>
    <col min="3844" max="3844" width="30.42578125" style="50" customWidth="1"/>
    <col min="3845" max="3845" width="13.5703125" style="50" customWidth="1"/>
    <col min="3846" max="3846" width="9.140625" style="50"/>
    <col min="3847" max="3848" width="0.140625" style="50" customWidth="1"/>
    <col min="3849" max="4096" width="9.140625" style="50"/>
    <col min="4097" max="4097" width="26.85546875" style="50" customWidth="1"/>
    <col min="4098" max="4098" width="11.5703125" style="50" customWidth="1"/>
    <col min="4099" max="4099" width="4" style="50" customWidth="1"/>
    <col min="4100" max="4100" width="30.42578125" style="50" customWidth="1"/>
    <col min="4101" max="4101" width="13.5703125" style="50" customWidth="1"/>
    <col min="4102" max="4102" width="9.140625" style="50"/>
    <col min="4103" max="4104" width="0.140625" style="50" customWidth="1"/>
    <col min="4105" max="4352" width="9.140625" style="50"/>
    <col min="4353" max="4353" width="26.85546875" style="50" customWidth="1"/>
    <col min="4354" max="4354" width="11.5703125" style="50" customWidth="1"/>
    <col min="4355" max="4355" width="4" style="50" customWidth="1"/>
    <col min="4356" max="4356" width="30.42578125" style="50" customWidth="1"/>
    <col min="4357" max="4357" width="13.5703125" style="50" customWidth="1"/>
    <col min="4358" max="4358" width="9.140625" style="50"/>
    <col min="4359" max="4360" width="0.140625" style="50" customWidth="1"/>
    <col min="4361" max="4608" width="9.140625" style="50"/>
    <col min="4609" max="4609" width="26.85546875" style="50" customWidth="1"/>
    <col min="4610" max="4610" width="11.5703125" style="50" customWidth="1"/>
    <col min="4611" max="4611" width="4" style="50" customWidth="1"/>
    <col min="4612" max="4612" width="30.42578125" style="50" customWidth="1"/>
    <col min="4613" max="4613" width="13.5703125" style="50" customWidth="1"/>
    <col min="4614" max="4614" width="9.140625" style="50"/>
    <col min="4615" max="4616" width="0.140625" style="50" customWidth="1"/>
    <col min="4617" max="4864" width="9.140625" style="50"/>
    <col min="4865" max="4865" width="26.85546875" style="50" customWidth="1"/>
    <col min="4866" max="4866" width="11.5703125" style="50" customWidth="1"/>
    <col min="4867" max="4867" width="4" style="50" customWidth="1"/>
    <col min="4868" max="4868" width="30.42578125" style="50" customWidth="1"/>
    <col min="4869" max="4869" width="13.5703125" style="50" customWidth="1"/>
    <col min="4870" max="4870" width="9.140625" style="50"/>
    <col min="4871" max="4872" width="0.140625" style="50" customWidth="1"/>
    <col min="4873" max="5120" width="9.140625" style="50"/>
    <col min="5121" max="5121" width="26.85546875" style="50" customWidth="1"/>
    <col min="5122" max="5122" width="11.5703125" style="50" customWidth="1"/>
    <col min="5123" max="5123" width="4" style="50" customWidth="1"/>
    <col min="5124" max="5124" width="30.42578125" style="50" customWidth="1"/>
    <col min="5125" max="5125" width="13.5703125" style="50" customWidth="1"/>
    <col min="5126" max="5126" width="9.140625" style="50"/>
    <col min="5127" max="5128" width="0.140625" style="50" customWidth="1"/>
    <col min="5129" max="5376" width="9.140625" style="50"/>
    <col min="5377" max="5377" width="26.85546875" style="50" customWidth="1"/>
    <col min="5378" max="5378" width="11.5703125" style="50" customWidth="1"/>
    <col min="5379" max="5379" width="4" style="50" customWidth="1"/>
    <col min="5380" max="5380" width="30.42578125" style="50" customWidth="1"/>
    <col min="5381" max="5381" width="13.5703125" style="50" customWidth="1"/>
    <col min="5382" max="5382" width="9.140625" style="50"/>
    <col min="5383" max="5384" width="0.140625" style="50" customWidth="1"/>
    <col min="5385" max="5632" width="9.140625" style="50"/>
    <col min="5633" max="5633" width="26.85546875" style="50" customWidth="1"/>
    <col min="5634" max="5634" width="11.5703125" style="50" customWidth="1"/>
    <col min="5635" max="5635" width="4" style="50" customWidth="1"/>
    <col min="5636" max="5636" width="30.42578125" style="50" customWidth="1"/>
    <col min="5637" max="5637" width="13.5703125" style="50" customWidth="1"/>
    <col min="5638" max="5638" width="9.140625" style="50"/>
    <col min="5639" max="5640" width="0.140625" style="50" customWidth="1"/>
    <col min="5641" max="5888" width="9.140625" style="50"/>
    <col min="5889" max="5889" width="26.85546875" style="50" customWidth="1"/>
    <col min="5890" max="5890" width="11.5703125" style="50" customWidth="1"/>
    <col min="5891" max="5891" width="4" style="50" customWidth="1"/>
    <col min="5892" max="5892" width="30.42578125" style="50" customWidth="1"/>
    <col min="5893" max="5893" width="13.5703125" style="50" customWidth="1"/>
    <col min="5894" max="5894" width="9.140625" style="50"/>
    <col min="5895" max="5896" width="0.140625" style="50" customWidth="1"/>
    <col min="5897" max="6144" width="9.140625" style="50"/>
    <col min="6145" max="6145" width="26.85546875" style="50" customWidth="1"/>
    <col min="6146" max="6146" width="11.5703125" style="50" customWidth="1"/>
    <col min="6147" max="6147" width="4" style="50" customWidth="1"/>
    <col min="6148" max="6148" width="30.42578125" style="50" customWidth="1"/>
    <col min="6149" max="6149" width="13.5703125" style="50" customWidth="1"/>
    <col min="6150" max="6150" width="9.140625" style="50"/>
    <col min="6151" max="6152" width="0.140625" style="50" customWidth="1"/>
    <col min="6153" max="6400" width="9.140625" style="50"/>
    <col min="6401" max="6401" width="26.85546875" style="50" customWidth="1"/>
    <col min="6402" max="6402" width="11.5703125" style="50" customWidth="1"/>
    <col min="6403" max="6403" width="4" style="50" customWidth="1"/>
    <col min="6404" max="6404" width="30.42578125" style="50" customWidth="1"/>
    <col min="6405" max="6405" width="13.5703125" style="50" customWidth="1"/>
    <col min="6406" max="6406" width="9.140625" style="50"/>
    <col min="6407" max="6408" width="0.140625" style="50" customWidth="1"/>
    <col min="6409" max="6656" width="9.140625" style="50"/>
    <col min="6657" max="6657" width="26.85546875" style="50" customWidth="1"/>
    <col min="6658" max="6658" width="11.5703125" style="50" customWidth="1"/>
    <col min="6659" max="6659" width="4" style="50" customWidth="1"/>
    <col min="6660" max="6660" width="30.42578125" style="50" customWidth="1"/>
    <col min="6661" max="6661" width="13.5703125" style="50" customWidth="1"/>
    <col min="6662" max="6662" width="9.140625" style="50"/>
    <col min="6663" max="6664" width="0.140625" style="50" customWidth="1"/>
    <col min="6665" max="6912" width="9.140625" style="50"/>
    <col min="6913" max="6913" width="26.85546875" style="50" customWidth="1"/>
    <col min="6914" max="6914" width="11.5703125" style="50" customWidth="1"/>
    <col min="6915" max="6915" width="4" style="50" customWidth="1"/>
    <col min="6916" max="6916" width="30.42578125" style="50" customWidth="1"/>
    <col min="6917" max="6917" width="13.5703125" style="50" customWidth="1"/>
    <col min="6918" max="6918" width="9.140625" style="50"/>
    <col min="6919" max="6920" width="0.140625" style="50" customWidth="1"/>
    <col min="6921" max="7168" width="9.140625" style="50"/>
    <col min="7169" max="7169" width="26.85546875" style="50" customWidth="1"/>
    <col min="7170" max="7170" width="11.5703125" style="50" customWidth="1"/>
    <col min="7171" max="7171" width="4" style="50" customWidth="1"/>
    <col min="7172" max="7172" width="30.42578125" style="50" customWidth="1"/>
    <col min="7173" max="7173" width="13.5703125" style="50" customWidth="1"/>
    <col min="7174" max="7174" width="9.140625" style="50"/>
    <col min="7175" max="7176" width="0.140625" style="50" customWidth="1"/>
    <col min="7177" max="7424" width="9.140625" style="50"/>
    <col min="7425" max="7425" width="26.85546875" style="50" customWidth="1"/>
    <col min="7426" max="7426" width="11.5703125" style="50" customWidth="1"/>
    <col min="7427" max="7427" width="4" style="50" customWidth="1"/>
    <col min="7428" max="7428" width="30.42578125" style="50" customWidth="1"/>
    <col min="7429" max="7429" width="13.5703125" style="50" customWidth="1"/>
    <col min="7430" max="7430" width="9.140625" style="50"/>
    <col min="7431" max="7432" width="0.140625" style="50" customWidth="1"/>
    <col min="7433" max="7680" width="9.140625" style="50"/>
    <col min="7681" max="7681" width="26.85546875" style="50" customWidth="1"/>
    <col min="7682" max="7682" width="11.5703125" style="50" customWidth="1"/>
    <col min="7683" max="7683" width="4" style="50" customWidth="1"/>
    <col min="7684" max="7684" width="30.42578125" style="50" customWidth="1"/>
    <col min="7685" max="7685" width="13.5703125" style="50" customWidth="1"/>
    <col min="7686" max="7686" width="9.140625" style="50"/>
    <col min="7687" max="7688" width="0.140625" style="50" customWidth="1"/>
    <col min="7689" max="7936" width="9.140625" style="50"/>
    <col min="7937" max="7937" width="26.85546875" style="50" customWidth="1"/>
    <col min="7938" max="7938" width="11.5703125" style="50" customWidth="1"/>
    <col min="7939" max="7939" width="4" style="50" customWidth="1"/>
    <col min="7940" max="7940" width="30.42578125" style="50" customWidth="1"/>
    <col min="7941" max="7941" width="13.5703125" style="50" customWidth="1"/>
    <col min="7942" max="7942" width="9.140625" style="50"/>
    <col min="7943" max="7944" width="0.140625" style="50" customWidth="1"/>
    <col min="7945" max="8192" width="9.140625" style="50"/>
    <col min="8193" max="8193" width="26.85546875" style="50" customWidth="1"/>
    <col min="8194" max="8194" width="11.5703125" style="50" customWidth="1"/>
    <col min="8195" max="8195" width="4" style="50" customWidth="1"/>
    <col min="8196" max="8196" width="30.42578125" style="50" customWidth="1"/>
    <col min="8197" max="8197" width="13.5703125" style="50" customWidth="1"/>
    <col min="8198" max="8198" width="9.140625" style="50"/>
    <col min="8199" max="8200" width="0.140625" style="50" customWidth="1"/>
    <col min="8201" max="8448" width="9.140625" style="50"/>
    <col min="8449" max="8449" width="26.85546875" style="50" customWidth="1"/>
    <col min="8450" max="8450" width="11.5703125" style="50" customWidth="1"/>
    <col min="8451" max="8451" width="4" style="50" customWidth="1"/>
    <col min="8452" max="8452" width="30.42578125" style="50" customWidth="1"/>
    <col min="8453" max="8453" width="13.5703125" style="50" customWidth="1"/>
    <col min="8454" max="8454" width="9.140625" style="50"/>
    <col min="8455" max="8456" width="0.140625" style="50" customWidth="1"/>
    <col min="8457" max="8704" width="9.140625" style="50"/>
    <col min="8705" max="8705" width="26.85546875" style="50" customWidth="1"/>
    <col min="8706" max="8706" width="11.5703125" style="50" customWidth="1"/>
    <col min="8707" max="8707" width="4" style="50" customWidth="1"/>
    <col min="8708" max="8708" width="30.42578125" style="50" customWidth="1"/>
    <col min="8709" max="8709" width="13.5703125" style="50" customWidth="1"/>
    <col min="8710" max="8710" width="9.140625" style="50"/>
    <col min="8711" max="8712" width="0.140625" style="50" customWidth="1"/>
    <col min="8713" max="8960" width="9.140625" style="50"/>
    <col min="8961" max="8961" width="26.85546875" style="50" customWidth="1"/>
    <col min="8962" max="8962" width="11.5703125" style="50" customWidth="1"/>
    <col min="8963" max="8963" width="4" style="50" customWidth="1"/>
    <col min="8964" max="8964" width="30.42578125" style="50" customWidth="1"/>
    <col min="8965" max="8965" width="13.5703125" style="50" customWidth="1"/>
    <col min="8966" max="8966" width="9.140625" style="50"/>
    <col min="8967" max="8968" width="0.140625" style="50" customWidth="1"/>
    <col min="8969" max="9216" width="9.140625" style="50"/>
    <col min="9217" max="9217" width="26.85546875" style="50" customWidth="1"/>
    <col min="9218" max="9218" width="11.5703125" style="50" customWidth="1"/>
    <col min="9219" max="9219" width="4" style="50" customWidth="1"/>
    <col min="9220" max="9220" width="30.42578125" style="50" customWidth="1"/>
    <col min="9221" max="9221" width="13.5703125" style="50" customWidth="1"/>
    <col min="9222" max="9222" width="9.140625" style="50"/>
    <col min="9223" max="9224" width="0.140625" style="50" customWidth="1"/>
    <col min="9225" max="9472" width="9.140625" style="50"/>
    <col min="9473" max="9473" width="26.85546875" style="50" customWidth="1"/>
    <col min="9474" max="9474" width="11.5703125" style="50" customWidth="1"/>
    <col min="9475" max="9475" width="4" style="50" customWidth="1"/>
    <col min="9476" max="9476" width="30.42578125" style="50" customWidth="1"/>
    <col min="9477" max="9477" width="13.5703125" style="50" customWidth="1"/>
    <col min="9478" max="9478" width="9.140625" style="50"/>
    <col min="9479" max="9480" width="0.140625" style="50" customWidth="1"/>
    <col min="9481" max="9728" width="9.140625" style="50"/>
    <col min="9729" max="9729" width="26.85546875" style="50" customWidth="1"/>
    <col min="9730" max="9730" width="11.5703125" style="50" customWidth="1"/>
    <col min="9731" max="9731" width="4" style="50" customWidth="1"/>
    <col min="9732" max="9732" width="30.42578125" style="50" customWidth="1"/>
    <col min="9733" max="9733" width="13.5703125" style="50" customWidth="1"/>
    <col min="9734" max="9734" width="9.140625" style="50"/>
    <col min="9735" max="9736" width="0.140625" style="50" customWidth="1"/>
    <col min="9737" max="9984" width="9.140625" style="50"/>
    <col min="9985" max="9985" width="26.85546875" style="50" customWidth="1"/>
    <col min="9986" max="9986" width="11.5703125" style="50" customWidth="1"/>
    <col min="9987" max="9987" width="4" style="50" customWidth="1"/>
    <col min="9988" max="9988" width="30.42578125" style="50" customWidth="1"/>
    <col min="9989" max="9989" width="13.5703125" style="50" customWidth="1"/>
    <col min="9990" max="9990" width="9.140625" style="50"/>
    <col min="9991" max="9992" width="0.140625" style="50" customWidth="1"/>
    <col min="9993" max="10240" width="9.140625" style="50"/>
    <col min="10241" max="10241" width="26.85546875" style="50" customWidth="1"/>
    <col min="10242" max="10242" width="11.5703125" style="50" customWidth="1"/>
    <col min="10243" max="10243" width="4" style="50" customWidth="1"/>
    <col min="10244" max="10244" width="30.42578125" style="50" customWidth="1"/>
    <col min="10245" max="10245" width="13.5703125" style="50" customWidth="1"/>
    <col min="10246" max="10246" width="9.140625" style="50"/>
    <col min="10247" max="10248" width="0.140625" style="50" customWidth="1"/>
    <col min="10249" max="10496" width="9.140625" style="50"/>
    <col min="10497" max="10497" width="26.85546875" style="50" customWidth="1"/>
    <col min="10498" max="10498" width="11.5703125" style="50" customWidth="1"/>
    <col min="10499" max="10499" width="4" style="50" customWidth="1"/>
    <col min="10500" max="10500" width="30.42578125" style="50" customWidth="1"/>
    <col min="10501" max="10501" width="13.5703125" style="50" customWidth="1"/>
    <col min="10502" max="10502" width="9.140625" style="50"/>
    <col min="10503" max="10504" width="0.140625" style="50" customWidth="1"/>
    <col min="10505" max="10752" width="9.140625" style="50"/>
    <col min="10753" max="10753" width="26.85546875" style="50" customWidth="1"/>
    <col min="10754" max="10754" width="11.5703125" style="50" customWidth="1"/>
    <col min="10755" max="10755" width="4" style="50" customWidth="1"/>
    <col min="10756" max="10756" width="30.42578125" style="50" customWidth="1"/>
    <col min="10757" max="10757" width="13.5703125" style="50" customWidth="1"/>
    <col min="10758" max="10758" width="9.140625" style="50"/>
    <col min="10759" max="10760" width="0.140625" style="50" customWidth="1"/>
    <col min="10761" max="11008" width="9.140625" style="50"/>
    <col min="11009" max="11009" width="26.85546875" style="50" customWidth="1"/>
    <col min="11010" max="11010" width="11.5703125" style="50" customWidth="1"/>
    <col min="11011" max="11011" width="4" style="50" customWidth="1"/>
    <col min="11012" max="11012" width="30.42578125" style="50" customWidth="1"/>
    <col min="11013" max="11013" width="13.5703125" style="50" customWidth="1"/>
    <col min="11014" max="11014" width="9.140625" style="50"/>
    <col min="11015" max="11016" width="0.140625" style="50" customWidth="1"/>
    <col min="11017" max="11264" width="9.140625" style="50"/>
    <col min="11265" max="11265" width="26.85546875" style="50" customWidth="1"/>
    <col min="11266" max="11266" width="11.5703125" style="50" customWidth="1"/>
    <col min="11267" max="11267" width="4" style="50" customWidth="1"/>
    <col min="11268" max="11268" width="30.42578125" style="50" customWidth="1"/>
    <col min="11269" max="11269" width="13.5703125" style="50" customWidth="1"/>
    <col min="11270" max="11270" width="9.140625" style="50"/>
    <col min="11271" max="11272" width="0.140625" style="50" customWidth="1"/>
    <col min="11273" max="11520" width="9.140625" style="50"/>
    <col min="11521" max="11521" width="26.85546875" style="50" customWidth="1"/>
    <col min="11522" max="11522" width="11.5703125" style="50" customWidth="1"/>
    <col min="11523" max="11523" width="4" style="50" customWidth="1"/>
    <col min="11524" max="11524" width="30.42578125" style="50" customWidth="1"/>
    <col min="11525" max="11525" width="13.5703125" style="50" customWidth="1"/>
    <col min="11526" max="11526" width="9.140625" style="50"/>
    <col min="11527" max="11528" width="0.140625" style="50" customWidth="1"/>
    <col min="11529" max="11776" width="9.140625" style="50"/>
    <col min="11777" max="11777" width="26.85546875" style="50" customWidth="1"/>
    <col min="11778" max="11778" width="11.5703125" style="50" customWidth="1"/>
    <col min="11779" max="11779" width="4" style="50" customWidth="1"/>
    <col min="11780" max="11780" width="30.42578125" style="50" customWidth="1"/>
    <col min="11781" max="11781" width="13.5703125" style="50" customWidth="1"/>
    <col min="11782" max="11782" width="9.140625" style="50"/>
    <col min="11783" max="11784" width="0.140625" style="50" customWidth="1"/>
    <col min="11785" max="12032" width="9.140625" style="50"/>
    <col min="12033" max="12033" width="26.85546875" style="50" customWidth="1"/>
    <col min="12034" max="12034" width="11.5703125" style="50" customWidth="1"/>
    <col min="12035" max="12035" width="4" style="50" customWidth="1"/>
    <col min="12036" max="12036" width="30.42578125" style="50" customWidth="1"/>
    <col min="12037" max="12037" width="13.5703125" style="50" customWidth="1"/>
    <col min="12038" max="12038" width="9.140625" style="50"/>
    <col min="12039" max="12040" width="0.140625" style="50" customWidth="1"/>
    <col min="12041" max="12288" width="9.140625" style="50"/>
    <col min="12289" max="12289" width="26.85546875" style="50" customWidth="1"/>
    <col min="12290" max="12290" width="11.5703125" style="50" customWidth="1"/>
    <col min="12291" max="12291" width="4" style="50" customWidth="1"/>
    <col min="12292" max="12292" width="30.42578125" style="50" customWidth="1"/>
    <col min="12293" max="12293" width="13.5703125" style="50" customWidth="1"/>
    <col min="12294" max="12294" width="9.140625" style="50"/>
    <col min="12295" max="12296" width="0.140625" style="50" customWidth="1"/>
    <col min="12297" max="12544" width="9.140625" style="50"/>
    <col min="12545" max="12545" width="26.85546875" style="50" customWidth="1"/>
    <col min="12546" max="12546" width="11.5703125" style="50" customWidth="1"/>
    <col min="12547" max="12547" width="4" style="50" customWidth="1"/>
    <col min="12548" max="12548" width="30.42578125" style="50" customWidth="1"/>
    <col min="12549" max="12549" width="13.5703125" style="50" customWidth="1"/>
    <col min="12550" max="12550" width="9.140625" style="50"/>
    <col min="12551" max="12552" width="0.140625" style="50" customWidth="1"/>
    <col min="12553" max="12800" width="9.140625" style="50"/>
    <col min="12801" max="12801" width="26.85546875" style="50" customWidth="1"/>
    <col min="12802" max="12802" width="11.5703125" style="50" customWidth="1"/>
    <col min="12803" max="12803" width="4" style="50" customWidth="1"/>
    <col min="12804" max="12804" width="30.42578125" style="50" customWidth="1"/>
    <col min="12805" max="12805" width="13.5703125" style="50" customWidth="1"/>
    <col min="12806" max="12806" width="9.140625" style="50"/>
    <col min="12807" max="12808" width="0.140625" style="50" customWidth="1"/>
    <col min="12809" max="13056" width="9.140625" style="50"/>
    <col min="13057" max="13057" width="26.85546875" style="50" customWidth="1"/>
    <col min="13058" max="13058" width="11.5703125" style="50" customWidth="1"/>
    <col min="13059" max="13059" width="4" style="50" customWidth="1"/>
    <col min="13060" max="13060" width="30.42578125" style="50" customWidth="1"/>
    <col min="13061" max="13061" width="13.5703125" style="50" customWidth="1"/>
    <col min="13062" max="13062" width="9.140625" style="50"/>
    <col min="13063" max="13064" width="0.140625" style="50" customWidth="1"/>
    <col min="13065" max="13312" width="9.140625" style="50"/>
    <col min="13313" max="13313" width="26.85546875" style="50" customWidth="1"/>
    <col min="13314" max="13314" width="11.5703125" style="50" customWidth="1"/>
    <col min="13315" max="13315" width="4" style="50" customWidth="1"/>
    <col min="13316" max="13316" width="30.42578125" style="50" customWidth="1"/>
    <col min="13317" max="13317" width="13.5703125" style="50" customWidth="1"/>
    <col min="13318" max="13318" width="9.140625" style="50"/>
    <col min="13319" max="13320" width="0.140625" style="50" customWidth="1"/>
    <col min="13321" max="13568" width="9.140625" style="50"/>
    <col min="13569" max="13569" width="26.85546875" style="50" customWidth="1"/>
    <col min="13570" max="13570" width="11.5703125" style="50" customWidth="1"/>
    <col min="13571" max="13571" width="4" style="50" customWidth="1"/>
    <col min="13572" max="13572" width="30.42578125" style="50" customWidth="1"/>
    <col min="13573" max="13573" width="13.5703125" style="50" customWidth="1"/>
    <col min="13574" max="13574" width="9.140625" style="50"/>
    <col min="13575" max="13576" width="0.140625" style="50" customWidth="1"/>
    <col min="13577" max="13824" width="9.140625" style="50"/>
    <col min="13825" max="13825" width="26.85546875" style="50" customWidth="1"/>
    <col min="13826" max="13826" width="11.5703125" style="50" customWidth="1"/>
    <col min="13827" max="13827" width="4" style="50" customWidth="1"/>
    <col min="13828" max="13828" width="30.42578125" style="50" customWidth="1"/>
    <col min="13829" max="13829" width="13.5703125" style="50" customWidth="1"/>
    <col min="13830" max="13830" width="9.140625" style="50"/>
    <col min="13831" max="13832" width="0.140625" style="50" customWidth="1"/>
    <col min="13833" max="14080" width="9.140625" style="50"/>
    <col min="14081" max="14081" width="26.85546875" style="50" customWidth="1"/>
    <col min="14082" max="14082" width="11.5703125" style="50" customWidth="1"/>
    <col min="14083" max="14083" width="4" style="50" customWidth="1"/>
    <col min="14084" max="14084" width="30.42578125" style="50" customWidth="1"/>
    <col min="14085" max="14085" width="13.5703125" style="50" customWidth="1"/>
    <col min="14086" max="14086" width="9.140625" style="50"/>
    <col min="14087" max="14088" width="0.140625" style="50" customWidth="1"/>
    <col min="14089" max="14336" width="9.140625" style="50"/>
    <col min="14337" max="14337" width="26.85546875" style="50" customWidth="1"/>
    <col min="14338" max="14338" width="11.5703125" style="50" customWidth="1"/>
    <col min="14339" max="14339" width="4" style="50" customWidth="1"/>
    <col min="14340" max="14340" width="30.42578125" style="50" customWidth="1"/>
    <col min="14341" max="14341" width="13.5703125" style="50" customWidth="1"/>
    <col min="14342" max="14342" width="9.140625" style="50"/>
    <col min="14343" max="14344" width="0.140625" style="50" customWidth="1"/>
    <col min="14345" max="14592" width="9.140625" style="50"/>
    <col min="14593" max="14593" width="26.85546875" style="50" customWidth="1"/>
    <col min="14594" max="14594" width="11.5703125" style="50" customWidth="1"/>
    <col min="14595" max="14595" width="4" style="50" customWidth="1"/>
    <col min="14596" max="14596" width="30.42578125" style="50" customWidth="1"/>
    <col min="14597" max="14597" width="13.5703125" style="50" customWidth="1"/>
    <col min="14598" max="14598" width="9.140625" style="50"/>
    <col min="14599" max="14600" width="0.140625" style="50" customWidth="1"/>
    <col min="14601" max="14848" width="9.140625" style="50"/>
    <col min="14849" max="14849" width="26.85546875" style="50" customWidth="1"/>
    <col min="14850" max="14850" width="11.5703125" style="50" customWidth="1"/>
    <col min="14851" max="14851" width="4" style="50" customWidth="1"/>
    <col min="14852" max="14852" width="30.42578125" style="50" customWidth="1"/>
    <col min="14853" max="14853" width="13.5703125" style="50" customWidth="1"/>
    <col min="14854" max="14854" width="9.140625" style="50"/>
    <col min="14855" max="14856" width="0.140625" style="50" customWidth="1"/>
    <col min="14857" max="15104" width="9.140625" style="50"/>
    <col min="15105" max="15105" width="26.85546875" style="50" customWidth="1"/>
    <col min="15106" max="15106" width="11.5703125" style="50" customWidth="1"/>
    <col min="15107" max="15107" width="4" style="50" customWidth="1"/>
    <col min="15108" max="15108" width="30.42578125" style="50" customWidth="1"/>
    <col min="15109" max="15109" width="13.5703125" style="50" customWidth="1"/>
    <col min="15110" max="15110" width="9.140625" style="50"/>
    <col min="15111" max="15112" width="0.140625" style="50" customWidth="1"/>
    <col min="15113" max="15360" width="9.140625" style="50"/>
    <col min="15361" max="15361" width="26.85546875" style="50" customWidth="1"/>
    <col min="15362" max="15362" width="11.5703125" style="50" customWidth="1"/>
    <col min="15363" max="15363" width="4" style="50" customWidth="1"/>
    <col min="15364" max="15364" width="30.42578125" style="50" customWidth="1"/>
    <col min="15365" max="15365" width="13.5703125" style="50" customWidth="1"/>
    <col min="15366" max="15366" width="9.140625" style="50"/>
    <col min="15367" max="15368" width="0.140625" style="50" customWidth="1"/>
    <col min="15369" max="15616" width="9.140625" style="50"/>
    <col min="15617" max="15617" width="26.85546875" style="50" customWidth="1"/>
    <col min="15618" max="15618" width="11.5703125" style="50" customWidth="1"/>
    <col min="15619" max="15619" width="4" style="50" customWidth="1"/>
    <col min="15620" max="15620" width="30.42578125" style="50" customWidth="1"/>
    <col min="15621" max="15621" width="13.5703125" style="50" customWidth="1"/>
    <col min="15622" max="15622" width="9.140625" style="50"/>
    <col min="15623" max="15624" width="0.140625" style="50" customWidth="1"/>
    <col min="15625" max="15872" width="9.140625" style="50"/>
    <col min="15873" max="15873" width="26.85546875" style="50" customWidth="1"/>
    <col min="15874" max="15874" width="11.5703125" style="50" customWidth="1"/>
    <col min="15875" max="15875" width="4" style="50" customWidth="1"/>
    <col min="15876" max="15876" width="30.42578125" style="50" customWidth="1"/>
    <col min="15877" max="15877" width="13.5703125" style="50" customWidth="1"/>
    <col min="15878" max="15878" width="9.140625" style="50"/>
    <col min="15879" max="15880" width="0.140625" style="50" customWidth="1"/>
    <col min="15881" max="16128" width="9.140625" style="50"/>
    <col min="16129" max="16129" width="26.85546875" style="50" customWidth="1"/>
    <col min="16130" max="16130" width="11.5703125" style="50" customWidth="1"/>
    <col min="16131" max="16131" width="4" style="50" customWidth="1"/>
    <col min="16132" max="16132" width="30.42578125" style="50" customWidth="1"/>
    <col min="16133" max="16133" width="13.5703125" style="50" customWidth="1"/>
    <col min="16134" max="16134" width="9.140625" style="50"/>
    <col min="16135" max="16136" width="0.140625" style="50" customWidth="1"/>
    <col min="16137" max="16384" width="9.140625" style="50"/>
  </cols>
  <sheetData>
    <row r="1" spans="1:9" ht="15.75" x14ac:dyDescent="0.25">
      <c r="A1" s="159" t="s">
        <v>72</v>
      </c>
      <c r="B1" s="160"/>
      <c r="C1" s="160"/>
      <c r="D1" s="160"/>
      <c r="E1" s="160"/>
    </row>
    <row r="2" spans="1:9" ht="15.75" x14ac:dyDescent="0.25">
      <c r="A2" s="51"/>
    </row>
    <row r="3" spans="1:9" s="54" customFormat="1" x14ac:dyDescent="0.2">
      <c r="A3" s="161" t="s">
        <v>73</v>
      </c>
      <c r="B3" s="162"/>
      <c r="C3" s="162"/>
      <c r="D3" s="162"/>
      <c r="E3" s="162"/>
      <c r="F3" s="52"/>
      <c r="G3" s="53"/>
    </row>
    <row r="4" spans="1:9" ht="15" customHeight="1" x14ac:dyDescent="0.2">
      <c r="B4" s="55"/>
      <c r="C4" s="55"/>
    </row>
    <row r="5" spans="1:9" ht="15" customHeight="1" x14ac:dyDescent="0.2">
      <c r="A5" s="56" t="s">
        <v>74</v>
      </c>
      <c r="B5" s="57" t="s">
        <v>75</v>
      </c>
      <c r="C5" s="57"/>
      <c r="D5" s="57" t="s">
        <v>76</v>
      </c>
      <c r="E5" s="57" t="s">
        <v>75</v>
      </c>
      <c r="F5" s="58"/>
      <c r="G5" s="58"/>
      <c r="H5" s="58"/>
      <c r="I5" s="58"/>
    </row>
    <row r="6" spans="1:9" ht="15" customHeight="1" x14ac:dyDescent="0.2">
      <c r="A6" s="59" t="s">
        <v>77</v>
      </c>
      <c r="B6" s="58">
        <v>39538</v>
      </c>
      <c r="C6" s="58"/>
      <c r="D6" s="58" t="s">
        <v>78</v>
      </c>
      <c r="E6" s="58">
        <v>15953.35</v>
      </c>
      <c r="F6" s="58"/>
      <c r="G6" s="58"/>
      <c r="H6" s="58"/>
      <c r="I6" s="58"/>
    </row>
    <row r="7" spans="1:9" ht="15" customHeight="1" x14ac:dyDescent="0.2">
      <c r="A7" s="59" t="s">
        <v>42</v>
      </c>
      <c r="B7" s="58">
        <v>462</v>
      </c>
      <c r="C7" s="58"/>
      <c r="D7" s="59" t="s">
        <v>79</v>
      </c>
      <c r="E7" s="58">
        <v>38254.32</v>
      </c>
      <c r="F7" s="58"/>
      <c r="G7" s="58"/>
      <c r="H7" s="58"/>
      <c r="I7" s="58"/>
    </row>
    <row r="8" spans="1:9" ht="15" customHeight="1" x14ac:dyDescent="0.2">
      <c r="A8" s="59" t="s">
        <v>80</v>
      </c>
      <c r="B8" s="58">
        <v>13770.41</v>
      </c>
      <c r="C8" s="58"/>
      <c r="D8" s="58" t="s">
        <v>81</v>
      </c>
      <c r="E8" s="58">
        <v>5010</v>
      </c>
      <c r="F8" s="58"/>
      <c r="G8" s="58"/>
      <c r="H8" s="58"/>
      <c r="I8" s="58"/>
    </row>
    <row r="9" spans="1:9" ht="15" customHeight="1" x14ac:dyDescent="0.2">
      <c r="A9" s="59" t="s">
        <v>11</v>
      </c>
      <c r="B9" s="58">
        <v>898.09</v>
      </c>
      <c r="C9" s="58"/>
      <c r="D9" s="58" t="s">
        <v>82</v>
      </c>
      <c r="E9" s="58">
        <v>12790.18</v>
      </c>
      <c r="F9" s="58"/>
      <c r="G9" s="58"/>
      <c r="H9" s="58"/>
      <c r="I9" s="58"/>
    </row>
    <row r="10" spans="1:9" ht="15" customHeight="1" x14ac:dyDescent="0.2">
      <c r="A10" s="59" t="s">
        <v>83</v>
      </c>
      <c r="B10" s="58">
        <v>6004.92</v>
      </c>
      <c r="C10" s="58"/>
      <c r="D10" s="59" t="s">
        <v>84</v>
      </c>
      <c r="E10" s="58">
        <v>2670</v>
      </c>
      <c r="F10" s="58"/>
      <c r="G10" s="58"/>
      <c r="H10" s="58"/>
      <c r="I10" s="58"/>
    </row>
    <row r="11" spans="1:9" ht="15" customHeight="1" x14ac:dyDescent="0.2">
      <c r="A11" s="59" t="s">
        <v>85</v>
      </c>
      <c r="B11" s="58">
        <v>147.91</v>
      </c>
      <c r="C11" s="58"/>
      <c r="D11" s="59" t="s">
        <v>86</v>
      </c>
      <c r="E11" s="58">
        <v>18464.29</v>
      </c>
      <c r="F11" s="58"/>
      <c r="G11" s="58"/>
      <c r="H11" s="58"/>
      <c r="I11" s="58"/>
    </row>
    <row r="12" spans="1:9" ht="15" customHeight="1" x14ac:dyDescent="0.2">
      <c r="A12" s="59" t="s">
        <v>87</v>
      </c>
      <c r="B12" s="58">
        <v>52582</v>
      </c>
      <c r="C12" s="58"/>
      <c r="D12" s="59" t="s">
        <v>88</v>
      </c>
      <c r="E12" s="58">
        <v>4005.26</v>
      </c>
      <c r="F12" s="58"/>
      <c r="G12" s="58"/>
      <c r="H12" s="58"/>
      <c r="I12" s="58"/>
    </row>
    <row r="13" spans="1:9" ht="15" customHeight="1" x14ac:dyDescent="0.2">
      <c r="A13" s="59" t="s">
        <v>4</v>
      </c>
      <c r="B13" s="58">
        <v>80</v>
      </c>
      <c r="C13" s="58"/>
      <c r="D13" s="59" t="s">
        <v>89</v>
      </c>
      <c r="E13" s="58">
        <v>4194.9799999999996</v>
      </c>
      <c r="F13" s="58"/>
      <c r="G13" s="58"/>
      <c r="H13" s="58"/>
      <c r="I13" s="58"/>
    </row>
    <row r="14" spans="1:9" ht="15" customHeight="1" x14ac:dyDescent="0.2">
      <c r="A14" s="59"/>
      <c r="B14" s="58" t="s">
        <v>90</v>
      </c>
      <c r="C14" s="58"/>
      <c r="D14" s="59" t="s">
        <v>91</v>
      </c>
      <c r="E14" s="58">
        <v>10143.81</v>
      </c>
      <c r="F14" s="58"/>
      <c r="G14" s="58"/>
      <c r="H14" s="58"/>
      <c r="I14" s="58"/>
    </row>
    <row r="15" spans="1:9" ht="15" customHeight="1" thickBot="1" x14ac:dyDescent="0.25">
      <c r="B15" s="60">
        <f>SUM(B6:B14)</f>
        <v>113483.33</v>
      </c>
      <c r="C15" s="58"/>
      <c r="D15" s="58"/>
      <c r="E15" s="61">
        <f>SUM(E6:E14)</f>
        <v>111486.19</v>
      </c>
      <c r="F15" s="58"/>
      <c r="G15" s="58"/>
      <c r="H15" s="58"/>
      <c r="I15" s="58"/>
    </row>
    <row r="16" spans="1:9" ht="15" customHeight="1" x14ac:dyDescent="0.2">
      <c r="A16" s="59"/>
      <c r="B16" s="62"/>
      <c r="C16" s="58"/>
      <c r="D16" s="58"/>
      <c r="E16" s="58"/>
      <c r="F16" s="58"/>
      <c r="G16" s="58"/>
      <c r="H16" s="58"/>
      <c r="I16" s="58"/>
    </row>
    <row r="17" spans="1:10" ht="15" customHeight="1" x14ac:dyDescent="0.2">
      <c r="A17" s="63" t="s">
        <v>92</v>
      </c>
      <c r="B17" s="64"/>
      <c r="C17" s="65"/>
      <c r="D17" s="65"/>
      <c r="E17" s="65"/>
      <c r="F17" s="58"/>
      <c r="G17" s="58"/>
      <c r="H17" s="58"/>
      <c r="I17" s="58"/>
    </row>
    <row r="18" spans="1:10" ht="15" customHeight="1" x14ac:dyDescent="0.2">
      <c r="A18" s="59"/>
      <c r="B18" s="62"/>
      <c r="C18" s="58"/>
      <c r="D18" s="58"/>
      <c r="E18" s="58"/>
      <c r="F18" s="58"/>
      <c r="G18" s="58"/>
      <c r="H18" s="58"/>
      <c r="I18" s="58"/>
    </row>
    <row r="19" spans="1:10" ht="15" customHeight="1" x14ac:dyDescent="0.2">
      <c r="A19" s="163" t="s">
        <v>93</v>
      </c>
      <c r="B19" s="164"/>
      <c r="C19" s="164"/>
      <c r="D19" s="164"/>
      <c r="F19" s="58"/>
      <c r="G19" s="58"/>
      <c r="H19" s="58"/>
      <c r="I19" s="58"/>
    </row>
    <row r="20" spans="1:10" ht="15" customHeight="1" x14ac:dyDescent="0.2">
      <c r="A20" s="59" t="s">
        <v>94</v>
      </c>
      <c r="E20" s="58">
        <v>59152.73</v>
      </c>
      <c r="F20" s="58"/>
      <c r="G20" s="58"/>
      <c r="H20" s="58"/>
      <c r="I20" s="58"/>
    </row>
    <row r="21" spans="1:10" ht="15" customHeight="1" x14ac:dyDescent="0.2">
      <c r="A21" s="59" t="s">
        <v>95</v>
      </c>
      <c r="E21" s="58">
        <v>10043.75</v>
      </c>
      <c r="F21" s="58"/>
      <c r="G21" s="58"/>
      <c r="H21" s="58"/>
      <c r="I21" s="58"/>
    </row>
    <row r="22" spans="1:10" ht="15" customHeight="1" x14ac:dyDescent="0.2">
      <c r="A22" s="59" t="s">
        <v>96</v>
      </c>
      <c r="E22" s="58">
        <v>39616.74</v>
      </c>
      <c r="F22" s="58"/>
      <c r="G22" s="58"/>
      <c r="H22" s="58"/>
      <c r="I22" s="58"/>
    </row>
    <row r="23" spans="1:10" ht="15" customHeight="1" thickBot="1" x14ac:dyDescent="0.25">
      <c r="A23" s="66" t="s">
        <v>10</v>
      </c>
      <c r="E23" s="61">
        <f>SUM(E20:E22)</f>
        <v>108813.22</v>
      </c>
      <c r="F23" s="58"/>
      <c r="G23" s="58"/>
      <c r="H23" s="58"/>
      <c r="I23" s="58"/>
    </row>
    <row r="24" spans="1:10" ht="15" customHeight="1" x14ac:dyDescent="0.2">
      <c r="F24" s="58"/>
      <c r="G24" s="58"/>
      <c r="H24" s="58"/>
      <c r="I24" s="58"/>
    </row>
    <row r="25" spans="1:10" ht="15" customHeight="1" x14ac:dyDescent="0.2">
      <c r="A25" s="165" t="s">
        <v>97</v>
      </c>
      <c r="B25" s="160"/>
      <c r="C25" s="160"/>
      <c r="D25" s="160"/>
      <c r="E25" s="58">
        <f>SUM(B15)</f>
        <v>113483.33</v>
      </c>
      <c r="F25" s="58"/>
      <c r="G25" s="58"/>
      <c r="H25" s="58"/>
      <c r="I25" s="58"/>
    </row>
    <row r="26" spans="1:10" ht="15" customHeight="1" x14ac:dyDescent="0.2">
      <c r="A26" s="165" t="s">
        <v>98</v>
      </c>
      <c r="B26" s="160"/>
      <c r="C26" s="160"/>
      <c r="D26" s="160"/>
      <c r="E26" s="58">
        <f>SUM(E15)</f>
        <v>111486.19</v>
      </c>
      <c r="F26" s="58"/>
      <c r="G26" s="58"/>
      <c r="H26" s="58"/>
      <c r="I26" s="58"/>
    </row>
    <row r="27" spans="1:10" ht="15" customHeight="1" thickBot="1" x14ac:dyDescent="0.25">
      <c r="A27" s="163" t="s">
        <v>99</v>
      </c>
      <c r="B27" s="164"/>
      <c r="C27" s="164"/>
      <c r="D27" s="164"/>
      <c r="E27" s="61">
        <f>SUM(E23+E25-E26)</f>
        <v>110810.35999999999</v>
      </c>
      <c r="F27" s="58"/>
      <c r="G27" s="58"/>
      <c r="H27" s="58"/>
      <c r="I27" s="58"/>
    </row>
    <row r="28" spans="1:10" ht="15" customHeight="1" x14ac:dyDescent="0.2">
      <c r="A28" s="66"/>
      <c r="B28" s="57"/>
    </row>
    <row r="29" spans="1:10" ht="15" customHeight="1" x14ac:dyDescent="0.2">
      <c r="A29" s="67" t="s">
        <v>100</v>
      </c>
    </row>
    <row r="30" spans="1:10" ht="15" customHeight="1" x14ac:dyDescent="0.2">
      <c r="A30" s="59" t="s">
        <v>94</v>
      </c>
      <c r="E30" s="58">
        <v>54253.86</v>
      </c>
    </row>
    <row r="31" spans="1:10" ht="15" customHeight="1" x14ac:dyDescent="0.2">
      <c r="A31" s="59" t="s">
        <v>95</v>
      </c>
      <c r="E31" s="58">
        <v>10216.790000000001</v>
      </c>
    </row>
    <row r="32" spans="1:10" ht="15" customHeight="1" x14ac:dyDescent="0.2">
      <c r="A32" s="59" t="s">
        <v>96</v>
      </c>
      <c r="E32" s="58">
        <v>46339.71</v>
      </c>
      <c r="J32" s="50" t="s">
        <v>90</v>
      </c>
    </row>
    <row r="33" spans="1:5" ht="15" customHeight="1" thickBot="1" x14ac:dyDescent="0.25">
      <c r="A33" s="66" t="s">
        <v>99</v>
      </c>
      <c r="E33" s="61">
        <f>SUM(E30:E32)</f>
        <v>110810.36</v>
      </c>
    </row>
    <row r="34" spans="1:5" ht="15" customHeight="1" x14ac:dyDescent="0.2">
      <c r="A34" s="59"/>
      <c r="E34" s="58"/>
    </row>
    <row r="35" spans="1:5" ht="15" customHeight="1" x14ac:dyDescent="0.2">
      <c r="A35" s="50" t="s">
        <v>101</v>
      </c>
    </row>
  </sheetData>
  <mergeCells count="6">
    <mergeCell ref="A27:D27"/>
    <mergeCell ref="A1:E1"/>
    <mergeCell ref="A3:E3"/>
    <mergeCell ref="A19:D19"/>
    <mergeCell ref="A25:D25"/>
    <mergeCell ref="A26:D26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BE41-6138-44D7-9D35-0964B1C75C8C}">
  <dimension ref="A1:G32"/>
  <sheetViews>
    <sheetView tabSelected="1" workbookViewId="0">
      <selection activeCell="E13" sqref="E13"/>
    </sheetView>
  </sheetViews>
  <sheetFormatPr defaultRowHeight="15" x14ac:dyDescent="0.25"/>
  <cols>
    <col min="1" max="1" width="31.7109375" style="145" customWidth="1"/>
    <col min="2" max="3" width="11.5703125" style="145" customWidth="1"/>
    <col min="4" max="4" width="12.85546875" style="145" customWidth="1"/>
    <col min="5" max="5" width="57" style="145" customWidth="1"/>
    <col min="6" max="6" width="30.42578125" style="145" bestFit="1" customWidth="1"/>
    <col min="7" max="16384" width="9.140625" style="145"/>
  </cols>
  <sheetData>
    <row r="1" spans="1:7" ht="18" x14ac:dyDescent="0.25">
      <c r="A1" s="143" t="s">
        <v>373</v>
      </c>
      <c r="B1" s="144"/>
      <c r="C1" s="144"/>
      <c r="D1" s="144"/>
      <c r="E1" s="144"/>
      <c r="F1" s="144"/>
      <c r="G1" s="144"/>
    </row>
    <row r="2" spans="1:7" ht="15.75" x14ac:dyDescent="0.25">
      <c r="A2" s="146" t="s">
        <v>374</v>
      </c>
      <c r="B2" s="144"/>
      <c r="C2" s="144"/>
      <c r="D2" s="144"/>
      <c r="E2" s="144"/>
      <c r="F2" s="144"/>
      <c r="G2" s="144"/>
    </row>
    <row r="3" spans="1:7" ht="30.75" customHeight="1" x14ac:dyDescent="0.25">
      <c r="A3" s="147" t="s">
        <v>375</v>
      </c>
      <c r="B3" s="148" t="s">
        <v>385</v>
      </c>
      <c r="C3" s="148" t="s">
        <v>386</v>
      </c>
      <c r="D3" s="148" t="s">
        <v>376</v>
      </c>
      <c r="E3" s="148" t="s">
        <v>377</v>
      </c>
      <c r="F3" s="144"/>
      <c r="G3" s="144"/>
    </row>
    <row r="4" spans="1:7" ht="21" customHeight="1" x14ac:dyDescent="0.25">
      <c r="A4" s="149" t="s">
        <v>378</v>
      </c>
      <c r="B4" s="150">
        <v>39221</v>
      </c>
      <c r="C4" s="150">
        <v>39538</v>
      </c>
      <c r="D4" s="150">
        <v>683</v>
      </c>
      <c r="E4" s="144"/>
      <c r="F4" s="144"/>
      <c r="G4" s="144"/>
    </row>
    <row r="5" spans="1:7" ht="117.75" customHeight="1" x14ac:dyDescent="0.25">
      <c r="A5" s="149" t="s">
        <v>379</v>
      </c>
      <c r="B5" s="150">
        <v>88835</v>
      </c>
      <c r="C5" s="150">
        <v>73945</v>
      </c>
      <c r="D5" s="150">
        <v>-14890</v>
      </c>
      <c r="E5" s="149" t="s">
        <v>387</v>
      </c>
      <c r="F5" s="144"/>
      <c r="G5" s="144"/>
    </row>
    <row r="6" spans="1:7" ht="23.25" customHeight="1" x14ac:dyDescent="0.25">
      <c r="A6" s="149" t="s">
        <v>380</v>
      </c>
      <c r="B6" s="150">
        <v>16513</v>
      </c>
      <c r="C6" s="150">
        <v>18464</v>
      </c>
      <c r="D6" s="150">
        <v>1951</v>
      </c>
      <c r="E6" s="149"/>
      <c r="F6" s="144"/>
      <c r="G6" s="144"/>
    </row>
    <row r="7" spans="1:7" ht="42" customHeight="1" x14ac:dyDescent="0.25">
      <c r="A7" s="149" t="s">
        <v>381</v>
      </c>
      <c r="B7" s="150">
        <v>0</v>
      </c>
      <c r="C7" s="150">
        <v>0</v>
      </c>
      <c r="D7" s="150">
        <v>0</v>
      </c>
      <c r="E7" s="144"/>
      <c r="F7" s="144"/>
      <c r="G7" s="144"/>
    </row>
    <row r="8" spans="1:7" ht="84" customHeight="1" x14ac:dyDescent="0.25">
      <c r="A8" s="149" t="s">
        <v>382</v>
      </c>
      <c r="B8" s="150">
        <v>101208</v>
      </c>
      <c r="C8" s="150">
        <v>93022</v>
      </c>
      <c r="D8" s="150">
        <v>-8186</v>
      </c>
      <c r="E8" s="149"/>
      <c r="F8" s="151"/>
      <c r="G8" s="144"/>
    </row>
    <row r="9" spans="1:7" ht="47.25" customHeight="1" x14ac:dyDescent="0.25">
      <c r="A9" s="149" t="s">
        <v>383</v>
      </c>
      <c r="B9" s="150">
        <v>200899</v>
      </c>
      <c r="C9" s="150">
        <v>211043</v>
      </c>
      <c r="D9" s="150">
        <v>10144</v>
      </c>
      <c r="E9" s="149" t="s">
        <v>388</v>
      </c>
      <c r="F9" s="144"/>
      <c r="G9" s="144"/>
    </row>
    <row r="10" spans="1:7" ht="30" customHeight="1" x14ac:dyDescent="0.25">
      <c r="A10" s="149" t="s">
        <v>384</v>
      </c>
      <c r="B10" s="150">
        <v>0</v>
      </c>
      <c r="C10" s="150">
        <v>0</v>
      </c>
      <c r="D10" s="151">
        <v>0</v>
      </c>
      <c r="E10" s="144"/>
      <c r="F10" s="144"/>
      <c r="G10" s="144"/>
    </row>
    <row r="11" spans="1:7" x14ac:dyDescent="0.25">
      <c r="A11" s="144"/>
      <c r="B11" s="144"/>
      <c r="C11" s="144"/>
      <c r="D11" s="144"/>
      <c r="E11" s="144"/>
      <c r="F11" s="144"/>
      <c r="G11" s="144"/>
    </row>
    <row r="12" spans="1:7" x14ac:dyDescent="0.25">
      <c r="A12" s="144"/>
      <c r="B12" s="144"/>
      <c r="C12" s="144"/>
      <c r="D12" s="144"/>
      <c r="E12" s="144"/>
      <c r="F12" s="144"/>
      <c r="G12" s="144"/>
    </row>
    <row r="13" spans="1:7" x14ac:dyDescent="0.25">
      <c r="A13" s="144"/>
      <c r="B13" s="152"/>
      <c r="C13" s="152"/>
      <c r="D13" s="144"/>
      <c r="E13" s="144"/>
      <c r="F13" s="144"/>
      <c r="G13" s="144"/>
    </row>
    <row r="14" spans="1:7" x14ac:dyDescent="0.25">
      <c r="A14" s="144"/>
      <c r="B14" s="152"/>
      <c r="C14" s="152"/>
      <c r="D14" s="144"/>
      <c r="E14" s="144"/>
      <c r="F14" s="144"/>
      <c r="G14" s="144"/>
    </row>
    <row r="15" spans="1:7" x14ac:dyDescent="0.25">
      <c r="A15" s="144"/>
      <c r="B15" s="152"/>
      <c r="C15" s="152"/>
      <c r="D15" s="144"/>
      <c r="E15" s="144"/>
      <c r="F15" s="144"/>
      <c r="G15" s="144"/>
    </row>
    <row r="16" spans="1:7" x14ac:dyDescent="0.25">
      <c r="A16" s="144"/>
      <c r="B16" s="152"/>
      <c r="C16" s="152"/>
      <c r="D16" s="144"/>
      <c r="E16" s="144"/>
      <c r="F16" s="144"/>
      <c r="G16" s="144"/>
    </row>
    <row r="17" spans="1:7" x14ac:dyDescent="0.25">
      <c r="A17" s="144"/>
      <c r="B17" s="152"/>
      <c r="C17" s="152"/>
      <c r="D17" s="144"/>
      <c r="E17" s="144"/>
      <c r="F17" s="144"/>
      <c r="G17" s="144"/>
    </row>
    <row r="18" spans="1:7" x14ac:dyDescent="0.25">
      <c r="A18" s="144"/>
      <c r="B18" s="152"/>
      <c r="C18" s="152"/>
      <c r="D18" s="144"/>
      <c r="E18" s="144"/>
      <c r="F18" s="144"/>
      <c r="G18" s="144"/>
    </row>
    <row r="19" spans="1:7" x14ac:dyDescent="0.25">
      <c r="A19" s="144"/>
      <c r="B19" s="152"/>
      <c r="C19" s="152"/>
      <c r="D19" s="144"/>
      <c r="E19" s="144"/>
      <c r="F19" s="144"/>
      <c r="G19" s="144"/>
    </row>
    <row r="20" spans="1:7" x14ac:dyDescent="0.25">
      <c r="A20" s="144"/>
      <c r="B20" s="152"/>
      <c r="C20" s="152"/>
      <c r="D20" s="144"/>
      <c r="E20" s="144"/>
      <c r="F20" s="144"/>
      <c r="G20" s="144"/>
    </row>
    <row r="21" spans="1:7" x14ac:dyDescent="0.25">
      <c r="A21" s="144"/>
      <c r="B21" s="152"/>
      <c r="C21" s="152"/>
      <c r="D21" s="144"/>
      <c r="E21" s="144"/>
      <c r="F21" s="144"/>
      <c r="G21" s="144"/>
    </row>
    <row r="22" spans="1:7" x14ac:dyDescent="0.25">
      <c r="A22" s="144"/>
      <c r="B22" s="152"/>
      <c r="C22" s="152"/>
      <c r="D22" s="144"/>
      <c r="E22" s="144"/>
      <c r="F22" s="144"/>
      <c r="G22" s="144"/>
    </row>
    <row r="23" spans="1:7" x14ac:dyDescent="0.25">
      <c r="A23" s="144"/>
      <c r="B23" s="152"/>
      <c r="C23" s="152"/>
      <c r="D23" s="144"/>
      <c r="E23" s="144"/>
      <c r="F23" s="144"/>
      <c r="G23" s="144"/>
    </row>
    <row r="24" spans="1:7" x14ac:dyDescent="0.25">
      <c r="A24" s="144"/>
      <c r="B24" s="152"/>
      <c r="C24" s="152"/>
      <c r="D24" s="144"/>
      <c r="E24" s="144"/>
      <c r="F24" s="144"/>
      <c r="G24" s="144"/>
    </row>
    <row r="25" spans="1:7" x14ac:dyDescent="0.25">
      <c r="A25" s="144"/>
      <c r="B25" s="144"/>
      <c r="C25" s="144"/>
      <c r="D25" s="144"/>
      <c r="E25" s="144"/>
      <c r="F25" s="144"/>
      <c r="G25" s="144"/>
    </row>
    <row r="26" spans="1:7" x14ac:dyDescent="0.25">
      <c r="A26" s="153"/>
      <c r="B26" s="154"/>
      <c r="C26" s="154"/>
      <c r="D26" s="144"/>
      <c r="E26" s="144"/>
      <c r="F26" s="144"/>
      <c r="G26" s="144"/>
    </row>
    <row r="27" spans="1:7" x14ac:dyDescent="0.25">
      <c r="A27" s="144"/>
      <c r="B27" s="144"/>
      <c r="C27" s="144"/>
      <c r="D27" s="144"/>
      <c r="E27" s="144"/>
      <c r="F27" s="144"/>
      <c r="G27" s="144"/>
    </row>
    <row r="28" spans="1:7" x14ac:dyDescent="0.25">
      <c r="A28" s="144"/>
      <c r="B28" s="144"/>
      <c r="C28" s="144"/>
      <c r="D28" s="144"/>
      <c r="E28" s="144"/>
      <c r="F28" s="144"/>
      <c r="G28" s="144"/>
    </row>
    <row r="29" spans="1:7" x14ac:dyDescent="0.25">
      <c r="A29" s="144"/>
      <c r="B29" s="144"/>
      <c r="C29" s="144"/>
      <c r="D29" s="144"/>
      <c r="E29" s="144"/>
      <c r="F29" s="144"/>
      <c r="G29" s="144"/>
    </row>
    <row r="30" spans="1:7" x14ac:dyDescent="0.25">
      <c r="A30" s="144"/>
      <c r="B30" s="144"/>
      <c r="C30" s="144"/>
      <c r="D30" s="144"/>
      <c r="E30" s="144"/>
      <c r="F30" s="144"/>
      <c r="G30" s="144"/>
    </row>
    <row r="31" spans="1:7" x14ac:dyDescent="0.25">
      <c r="A31" s="144"/>
      <c r="B31" s="144"/>
      <c r="C31" s="144"/>
      <c r="D31" s="144"/>
      <c r="E31" s="144"/>
      <c r="F31" s="144"/>
      <c r="G31" s="144"/>
    </row>
    <row r="32" spans="1:7" x14ac:dyDescent="0.25">
      <c r="A32" s="144"/>
      <c r="B32" s="144"/>
      <c r="C32" s="144"/>
      <c r="D32" s="144"/>
      <c r="E32" s="144"/>
      <c r="F32" s="144"/>
      <c r="G32" s="144"/>
    </row>
  </sheetData>
  <pageMargins left="0.7" right="0.7" top="0.75" bottom="0.75" header="0.3" footer="0.3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C050431E5504AA5207E28A39A7608" ma:contentTypeVersion="15" ma:contentTypeDescription="Create a new document." ma:contentTypeScope="" ma:versionID="bba530277478d6f2935543e4e52493c0">
  <xsd:schema xmlns:xsd="http://www.w3.org/2001/XMLSchema" xmlns:xs="http://www.w3.org/2001/XMLSchema" xmlns:p="http://schemas.microsoft.com/office/2006/metadata/properties" xmlns:ns2="dce5d0a7-aee3-4f1d-90cb-e6117e18a7cf" xmlns:ns3="234a4bb9-d1ae-4616-a7f3-e948b029be17" targetNamespace="http://schemas.microsoft.com/office/2006/metadata/properties" ma:root="true" ma:fieldsID="eb5bad71f5c3de7b0ad9fb4bb59aad93" ns2:_="" ns3:_="">
    <xsd:import namespace="dce5d0a7-aee3-4f1d-90cb-e6117e18a7cf"/>
    <xsd:import namespace="234a4bb9-d1ae-4616-a7f3-e948b029b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5d0a7-aee3-4f1d-90cb-e6117e18a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c769442-890b-49a0-8ef8-cc66614199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a4bb9-d1ae-4616-a7f3-e948b029be1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c78a767-7489-44b1-91a0-92fe912dd6b1}" ma:internalName="TaxCatchAll" ma:showField="CatchAllData" ma:web="234a4bb9-d1ae-4616-a7f3-e948b029be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4a4bb9-d1ae-4616-a7f3-e948b029be17" xsi:nil="true"/>
    <lcf76f155ced4ddcb4097134ff3c332f xmlns="dce5d0a7-aee3-4f1d-90cb-e6117e18a7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DBE5AB-6EE5-4933-BB3D-367572E606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e5d0a7-aee3-4f1d-90cb-e6117e18a7cf"/>
    <ds:schemaRef ds:uri="234a4bb9-d1ae-4616-a7f3-e948b029be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7D7C62-DC15-44BE-9759-3781AC6216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6A21CB-B7D6-4679-A4FD-20321F7E6415}">
  <ds:schemaRefs>
    <ds:schemaRef ds:uri="http://schemas.microsoft.com/office/2006/metadata/properties"/>
    <ds:schemaRef ds:uri="http://schemas.microsoft.com/office/infopath/2007/PartnerControls"/>
    <ds:schemaRef ds:uri="234a4bb9-d1ae-4616-a7f3-e948b029be17"/>
    <ds:schemaRef ds:uri="dce5d0a7-aee3-4f1d-90cb-e6117e18a7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Expenditure</vt:lpstr>
      <vt:lpstr>Income</vt:lpstr>
      <vt:lpstr>Year End 202324</vt:lpstr>
      <vt:lpstr>Variation Report</vt:lpstr>
      <vt:lpstr>Income!Print_Area</vt:lpstr>
      <vt:lpstr>'Variation Report'!Print_Area</vt:lpstr>
      <vt:lpstr>'Year End 202324'!Print_Area</vt:lpstr>
      <vt:lpstr>Expenditure!Print_Titles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Hotson</dc:creator>
  <cp:lastModifiedBy>Deb Hotson</cp:lastModifiedBy>
  <dcterms:created xsi:type="dcterms:W3CDTF">2024-04-02T11:20:23Z</dcterms:created>
  <dcterms:modified xsi:type="dcterms:W3CDTF">2024-04-03T09:14:17Z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0x0101002E9C050431E5504AA5207E28A39A7608</vt:lpwstr>
  </property>
  <property fmtid="{D5CDD505-2E9C-101B-9397-08002B2CF9AE}" pid="3" name="MediaServiceImageTags">
    <vt:lpwstr/>
  </property>
</Properties>
</file>